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ilaboratories-my.sharepoint.com/personal/swong_industriallabs_net/Documents/DTS/Indiana/Indiana RFP 2024/"/>
    </mc:Choice>
  </mc:AlternateContent>
  <xr:revisionPtr revIDLastSave="0" documentId="8_{096959BC-1BCE-4FA4-83B5-56E69F458603}" xr6:coauthVersionLast="47" xr6:coauthVersionMax="47" xr10:uidLastSave="{00000000-0000-0000-0000-000000000000}"/>
  <bookViews>
    <workbookView xWindow="28680" yWindow="-4140" windowWidth="51840" windowHeight="21120" activeTab="3" xr2:uid="{00000000-000D-0000-FFFF-FFFF00000000}"/>
  </bookViews>
  <sheets>
    <sheet name="Cost Proposal Instructions" sheetId="2" r:id="rId1"/>
    <sheet name="Cost Proposal" sheetId="1" r:id="rId2"/>
    <sheet name="Optional 3 Year" sheetId="3" r:id="rId3"/>
    <sheet name="Optional 4 Year"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4" l="1"/>
  <c r="E11" i="3"/>
  <c r="E12" i="1"/>
  <c r="E13" i="1"/>
  <c r="E14" i="1"/>
  <c r="E15" i="1"/>
  <c r="E16" i="1"/>
  <c r="E17" i="1"/>
  <c r="E18" i="1"/>
  <c r="E19" i="1"/>
  <c r="E20" i="1"/>
  <c r="E21" i="1"/>
  <c r="E22" i="1"/>
  <c r="E23" i="1"/>
  <c r="E11" i="1"/>
  <c r="E23" i="4"/>
  <c r="F23" i="4" s="1"/>
  <c r="E22" i="4"/>
  <c r="E21" i="4"/>
  <c r="E20" i="4"/>
  <c r="E19" i="4"/>
  <c r="E18" i="4"/>
  <c r="E17" i="4"/>
  <c r="E16" i="4"/>
  <c r="F16" i="4" s="1"/>
  <c r="E15" i="4"/>
  <c r="E14" i="4"/>
  <c r="E13" i="4"/>
  <c r="E12" i="4"/>
  <c r="E12" i="3"/>
  <c r="F12" i="3" s="1"/>
  <c r="G12" i="3" s="1"/>
  <c r="E13" i="3"/>
  <c r="F13" i="3" s="1"/>
  <c r="G13" i="3" s="1"/>
  <c r="E14" i="3"/>
  <c r="E15" i="3"/>
  <c r="F15" i="4" s="1"/>
  <c r="E16" i="3"/>
  <c r="E17" i="3"/>
  <c r="E18" i="3"/>
  <c r="E19" i="3"/>
  <c r="E20" i="3"/>
  <c r="E21" i="3"/>
  <c r="E22" i="3"/>
  <c r="E23" i="3"/>
  <c r="F21" i="4" l="1"/>
  <c r="G21" i="4" s="1"/>
  <c r="F20" i="4"/>
  <c r="G20" i="4" s="1"/>
  <c r="F19" i="4"/>
  <c r="G19" i="4" s="1"/>
  <c r="F14" i="4"/>
  <c r="G14" i="4" s="1"/>
  <c r="F20" i="3"/>
  <c r="G20" i="3" s="1"/>
  <c r="F16" i="3"/>
  <c r="G16" i="3" s="1"/>
  <c r="F11" i="4"/>
  <c r="G11" i="4" s="1"/>
  <c r="F11" i="3"/>
  <c r="G11" i="3" s="1"/>
  <c r="F22" i="4"/>
  <c r="F12" i="4"/>
  <c r="G12" i="4" s="1"/>
  <c r="F13" i="4"/>
  <c r="F17" i="4"/>
  <c r="G17" i="4" s="1"/>
  <c r="F18" i="4"/>
  <c r="G18" i="4" s="1"/>
  <c r="G13" i="4"/>
  <c r="G23" i="4"/>
  <c r="G22" i="4"/>
  <c r="F19" i="3"/>
  <c r="G19" i="3" s="1"/>
  <c r="F18" i="3"/>
  <c r="G18" i="3" s="1"/>
  <c r="F17" i="3"/>
  <c r="G17" i="3" s="1"/>
  <c r="G16" i="4"/>
  <c r="G15" i="4"/>
  <c r="F15" i="3"/>
  <c r="G15" i="3" s="1"/>
  <c r="F14" i="3"/>
  <c r="G14" i="3" s="1"/>
  <c r="F23" i="3"/>
  <c r="G23" i="3" s="1"/>
  <c r="F22" i="3"/>
  <c r="G22" i="3" s="1"/>
  <c r="F21" i="3"/>
  <c r="G21" i="3" s="1"/>
  <c r="E27" i="4"/>
  <c r="E27" i="3"/>
  <c r="E27" i="1" l="1"/>
  <c r="E29" i="1" s="1"/>
</calcChain>
</file>

<file path=xl/sharedStrings.xml><?xml version="1.0" encoding="utf-8"?>
<sst xmlns="http://schemas.openxmlformats.org/spreadsheetml/2006/main" count="117" uniqueCount="46">
  <si>
    <t>Attachment D - Cost Proposal</t>
  </si>
  <si>
    <t>Quantities are for estimate purposes only.  The State does not guarantee to purchase estimated annual usage.  While you should use this information, please understand that it does not represent a commitment by the State and that actual usage may be substantially more or less.</t>
  </si>
  <si>
    <t>Due to internal record keeping, Pari-mutuel and Fair Races need to be deliniated from one another.</t>
  </si>
  <si>
    <t>Type of Testing</t>
  </si>
  <si>
    <t>Per Sample Price</t>
  </si>
  <si>
    <t>Estimated Number of Samples Annually</t>
  </si>
  <si>
    <t xml:space="preserve">Single (blood) pre-race work blood samples for concentration of non-steroidal anti-inflammatory drugs with instrumental analysis. </t>
  </si>
  <si>
    <t>N/A</t>
  </si>
  <si>
    <t>Total Annual Cost</t>
  </si>
  <si>
    <t>Total Bid Amount 
(2 years)</t>
  </si>
  <si>
    <t>Assumptions and Comments</t>
  </si>
  <si>
    <t xml:space="preserve">Respondent Name:  </t>
  </si>
  <si>
    <t xml:space="preserve">The Cost Proposal will be evaluated on the potential initial two (2) year term of the contract.  The contract is proposed to be for a period of two (2) years where there may be one (1) two (2) year renewal for a total of four (4) years. </t>
  </si>
  <si>
    <t>IHRC has budgeted and is holding $50,000.00 annually in reserve for future testing needs.  As the use of Performance Enhancing Drugs (PEDs) in horse racing evolves, IHRC will need technical assistance from vendor(s) to develop tests as new drugs arise.</t>
  </si>
  <si>
    <t>Please refer to the Cost Proposal (Section 2.5) in the RFP document for any further clarification.</t>
  </si>
  <si>
    <t>Single (blood) post-race sample screening for blood doping agents, such as erythropoietin &amp; darbepoietin (claimed horses)</t>
  </si>
  <si>
    <t>Single (blood) post-race sample for cobalt analysis – Pari-mutuel races (LOCKED BY STATE)</t>
  </si>
  <si>
    <t>Single (blood) post-race sample for cobalt analysis – Fair races (LOCKED BY STATE)</t>
  </si>
  <si>
    <t>Future testing needs budget (LOCKED BY STATE)</t>
  </si>
  <si>
    <r>
      <t xml:space="preserve">Paired (blood/urine) post-race sample comprehensive testing as per scope of work (to include instrumental analysis for androgenic anabolic steroids) - </t>
    </r>
    <r>
      <rPr>
        <b/>
        <sz val="11"/>
        <color theme="1"/>
        <rFont val="Arial"/>
        <family val="2"/>
      </rPr>
      <t xml:space="preserve">Pari-mutuel races </t>
    </r>
  </si>
  <si>
    <r>
      <t xml:space="preserve">Paired (blood/urine) post-race sample comprehensive testing as per scope of work (to include instrumental analysis for androgenic anabolic steroids) – </t>
    </r>
    <r>
      <rPr>
        <b/>
        <sz val="11"/>
        <color theme="1"/>
        <rFont val="Arial"/>
        <family val="2"/>
      </rPr>
      <t xml:space="preserve">Fair races </t>
    </r>
  </si>
  <si>
    <r>
      <t xml:space="preserve">Single (blood) post-race sample comprehensive testing as described in scope of work and to include instrumental analysis for androgenic anabolic steroids – </t>
    </r>
    <r>
      <rPr>
        <b/>
        <sz val="11"/>
        <color theme="1"/>
        <rFont val="Arial"/>
        <family val="2"/>
      </rPr>
      <t>Pari-mutuel races</t>
    </r>
  </si>
  <si>
    <r>
      <t xml:space="preserve">Single (blood) post-race sample comprehensive testing as described in scope of work and to include instrumental analysis for androgenic anabolic steroids – </t>
    </r>
    <r>
      <rPr>
        <b/>
        <sz val="11"/>
        <color theme="1"/>
        <rFont val="Arial"/>
        <family val="2"/>
      </rPr>
      <t>Fair races</t>
    </r>
    <r>
      <rPr>
        <sz val="11"/>
        <color theme="1"/>
        <rFont val="Arial"/>
        <family val="2"/>
      </rPr>
      <t xml:space="preserve"> </t>
    </r>
  </si>
  <si>
    <t xml:space="preserve">Post-race sample - confirmation analysis </t>
  </si>
  <si>
    <t xml:space="preserve">Single (blood) post-race sample screening for blood doping agents - confirmation analysis </t>
  </si>
  <si>
    <t>Out of competition (blood/urine and blood only) as per current ARCI recommendations and to include blood-doping agents, prohibited AAS, growth promotants, and Class 1A drugs at minimum.</t>
  </si>
  <si>
    <t xml:space="preserve">Out of competition - confirmation analysis </t>
  </si>
  <si>
    <r>
      <t>Single (blood) pre-race sample for TCO</t>
    </r>
    <r>
      <rPr>
        <vertAlign val="subscript"/>
        <sz val="11"/>
        <color theme="1"/>
        <rFont val="Arial"/>
        <family val="2"/>
      </rPr>
      <t>2</t>
    </r>
    <r>
      <rPr>
        <sz val="11"/>
        <color theme="1"/>
        <rFont val="Arial"/>
        <family val="2"/>
      </rPr>
      <t xml:space="preserve"> analysis </t>
    </r>
    <r>
      <rPr>
        <b/>
        <sz val="11"/>
        <color theme="1"/>
        <rFont val="Arial"/>
        <family val="2"/>
      </rPr>
      <t>- Pari-mutuel races</t>
    </r>
  </si>
  <si>
    <r>
      <t>Single (blood) pre-race sample for TCO</t>
    </r>
    <r>
      <rPr>
        <vertAlign val="subscript"/>
        <sz val="11"/>
        <color theme="1"/>
        <rFont val="Arial"/>
        <family val="2"/>
      </rPr>
      <t>2</t>
    </r>
    <r>
      <rPr>
        <sz val="11"/>
        <color theme="1"/>
        <rFont val="Arial"/>
        <family val="2"/>
      </rPr>
      <t xml:space="preserve"> analysis </t>
    </r>
    <r>
      <rPr>
        <b/>
        <sz val="11"/>
        <color theme="1"/>
        <rFont val="Arial"/>
        <family val="2"/>
      </rPr>
      <t>- Fair races</t>
    </r>
  </si>
  <si>
    <r>
      <t>Please populate</t>
    </r>
    <r>
      <rPr>
        <b/>
        <sz val="12"/>
        <rFont val="Arial"/>
        <family val="2"/>
      </rPr>
      <t xml:space="preserve"> ALL </t>
    </r>
    <r>
      <rPr>
        <sz val="12"/>
        <rFont val="Arial"/>
        <family val="2"/>
      </rPr>
      <t xml:space="preserve">cells shaded in YELLOW in the </t>
    </r>
    <r>
      <rPr>
        <u/>
        <sz val="12"/>
        <rFont val="Arial"/>
        <family val="2"/>
      </rPr>
      <t>Cost Proposal</t>
    </r>
    <r>
      <rPr>
        <sz val="12"/>
        <rFont val="Arial"/>
        <family val="2"/>
      </rPr>
      <t xml:space="preserve"> worksheet (accessed using the blue tab at the bottom of this excel workbook). </t>
    </r>
  </si>
  <si>
    <r>
      <t xml:space="preserve">Please use the two-year </t>
    </r>
    <r>
      <rPr>
        <b/>
        <sz val="12"/>
        <rFont val="Arial"/>
        <family val="2"/>
      </rPr>
      <t>'Total Bid Amount'</t>
    </r>
    <r>
      <rPr>
        <sz val="12"/>
        <rFont val="Arial"/>
        <family val="2"/>
      </rPr>
      <t xml:space="preserve"> on the </t>
    </r>
    <r>
      <rPr>
        <u/>
        <sz val="12"/>
        <rFont val="Arial"/>
        <family val="2"/>
      </rPr>
      <t>Cost Proposal</t>
    </r>
    <r>
      <rPr>
        <sz val="12"/>
        <rFont val="Arial"/>
        <family val="2"/>
      </rPr>
      <t xml:space="preserve"> tab when completing the M/WBE Commitment Form, the IVBE Commitment Form, and the Indiana Economic Impact Form.  This amount will automatically be calculated based on individual rates entered in the yellow-shaded cells.</t>
    </r>
  </si>
  <si>
    <t>RFP 265-25-80618 - Equine Drug Testing</t>
  </si>
  <si>
    <t>RFP 265-25-80618 - Horse Racing Commission Equine Drug Testing</t>
  </si>
  <si>
    <t>Hair Testing</t>
  </si>
  <si>
    <t xml:space="preserve"> </t>
  </si>
  <si>
    <t>Instructions</t>
  </si>
  <si>
    <t>Attachment D</t>
  </si>
  <si>
    <r>
      <t xml:space="preserve">Do </t>
    </r>
    <r>
      <rPr>
        <b/>
        <sz val="12"/>
        <rFont val="Arial"/>
        <family val="2"/>
      </rPr>
      <t>NOT</t>
    </r>
    <r>
      <rPr>
        <sz val="12"/>
        <rFont val="Arial"/>
        <family val="2"/>
      </rPr>
      <t xml:space="preserve"> alter the formatting of the cells, as this may potentially put your cost score at risk of disqualification. </t>
    </r>
  </si>
  <si>
    <t>Respondents must provide pricing on ALL sample line items or the respondent may be deemed unresponsive</t>
  </si>
  <si>
    <t>Option 3 Year</t>
  </si>
  <si>
    <t>Option 4 Year</t>
  </si>
  <si>
    <t>Complete the additional tabs, 'Optional 3 Year’, and 'Optional 4 Year' to capture price differences for the optional years.</t>
  </si>
  <si>
    <t>Annual Total Price</t>
  </si>
  <si>
    <t>Annual Difference</t>
  </si>
  <si>
    <t>Annual         % Difference</t>
  </si>
  <si>
    <t>Best and Final Offer (BAFO)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</si>
</sst>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5" x14ac:knownFonts="1">
    <font>
      <sz val="10"/>
      <color theme="1"/>
      <name val="Arial"/>
      <family val="2"/>
    </font>
    <font>
      <sz val="10"/>
      <color theme="1"/>
      <name val="Arial"/>
      <family val="2"/>
    </font>
    <font>
      <sz val="10"/>
      <color theme="1"/>
      <name val="Palatino Linotype"/>
      <family val="2"/>
    </font>
    <font>
      <sz val="10"/>
      <name val="Arial"/>
      <family val="2"/>
    </font>
    <font>
      <sz val="11"/>
      <color theme="1"/>
      <name val="Arial"/>
      <family val="2"/>
    </font>
    <font>
      <sz val="8"/>
      <color theme="1"/>
      <name val="Arial"/>
      <family val="2"/>
    </font>
    <font>
      <sz val="11"/>
      <name val="Arial"/>
      <family val="2"/>
    </font>
    <font>
      <sz val="8"/>
      <name val="Arial"/>
      <family val="2"/>
    </font>
    <font>
      <sz val="8"/>
      <color rgb="FFFF0000"/>
      <name val="Arial"/>
      <family val="2"/>
    </font>
    <font>
      <b/>
      <sz val="12"/>
      <color theme="1"/>
      <name val="Arial"/>
      <family val="2"/>
    </font>
    <font>
      <vertAlign val="superscript"/>
      <sz val="11"/>
      <color theme="1"/>
      <name val="Arial"/>
      <family val="2"/>
    </font>
    <font>
      <b/>
      <sz val="11"/>
      <color theme="1"/>
      <name val="Arial"/>
      <family val="2"/>
    </font>
    <font>
      <vertAlign val="subscript"/>
      <sz val="11"/>
      <color theme="1"/>
      <name val="Arial"/>
      <family val="2"/>
    </font>
    <font>
      <sz val="10"/>
      <color rgb="FFFF0000"/>
      <name val="Arial"/>
      <family val="2"/>
    </font>
    <font>
      <b/>
      <sz val="16"/>
      <name val="Arial"/>
      <family val="2"/>
    </font>
    <font>
      <b/>
      <sz val="12"/>
      <name val="Arial"/>
      <family val="2"/>
    </font>
    <font>
      <b/>
      <sz val="11"/>
      <name val="Arial"/>
      <family val="2"/>
    </font>
    <font>
      <b/>
      <sz val="10"/>
      <name val="Arial"/>
      <family val="2"/>
    </font>
    <font>
      <sz val="12"/>
      <name val="Arial"/>
      <family val="2"/>
    </font>
    <font>
      <u/>
      <sz val="12"/>
      <name val="Arial"/>
      <family val="2"/>
    </font>
    <font>
      <sz val="11"/>
      <color rgb="FFFF0000"/>
      <name val="Arial"/>
      <family val="2"/>
    </font>
    <font>
      <b/>
      <sz val="14"/>
      <name val="Arial"/>
      <family val="2"/>
    </font>
    <font>
      <b/>
      <sz val="14"/>
      <color theme="1"/>
      <name val="Arial"/>
      <family val="2"/>
    </font>
    <font>
      <sz val="12"/>
      <color rgb="FFFF0000"/>
      <name val="Arial"/>
      <family val="2"/>
    </font>
    <font>
      <b/>
      <sz val="16"/>
      <color rgb="FFFF0000"/>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92D050"/>
        <bgColor indexed="64"/>
      </patternFill>
    </fill>
    <fill>
      <patternFill patternType="solid">
        <fgColor indexed="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s>
  <cellStyleXfs count="5">
    <xf numFmtId="0" fontId="0" fillId="0" borderId="0"/>
    <xf numFmtId="44" fontId="1" fillId="0" borderId="0" applyFont="0" applyFill="0" applyBorder="0" applyAlignment="0" applyProtection="0"/>
    <xf numFmtId="0" fontId="2" fillId="0" borderId="0"/>
    <xf numFmtId="0" fontId="3" fillId="0" borderId="0"/>
    <xf numFmtId="9" fontId="1" fillId="0" borderId="0" applyFont="0" applyFill="0" applyBorder="0" applyAlignment="0" applyProtection="0"/>
  </cellStyleXfs>
  <cellXfs count="103">
    <xf numFmtId="0" fontId="0" fillId="0" borderId="0" xfId="0"/>
    <xf numFmtId="0" fontId="4" fillId="0" borderId="0" xfId="0" applyFont="1" applyAlignment="1">
      <alignment vertical="center" wrapText="1"/>
    </xf>
    <xf numFmtId="0" fontId="4" fillId="0" borderId="0" xfId="0" applyFont="1" applyAlignment="1">
      <alignment vertical="center"/>
    </xf>
    <xf numFmtId="0" fontId="5" fillId="2" borderId="0" xfId="0" applyFont="1" applyFill="1" applyAlignment="1">
      <alignment vertical="center"/>
    </xf>
    <xf numFmtId="0" fontId="5" fillId="2" borderId="0" xfId="0" applyFont="1" applyFill="1" applyAlignment="1">
      <alignment vertical="center" wrapText="1"/>
    </xf>
    <xf numFmtId="0" fontId="5"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vertical="center" wrapText="1"/>
    </xf>
    <xf numFmtId="0" fontId="7" fillId="2" borderId="0" xfId="0" applyFont="1" applyFill="1" applyAlignment="1">
      <alignment horizontal="left" vertical="center" wrapText="1"/>
    </xf>
    <xf numFmtId="0" fontId="0" fillId="2" borderId="0" xfId="0" applyFill="1" applyAlignment="1">
      <alignment vertical="center"/>
    </xf>
    <xf numFmtId="0" fontId="0" fillId="0" borderId="0" xfId="0" applyAlignment="1">
      <alignment vertical="center"/>
    </xf>
    <xf numFmtId="0" fontId="8" fillId="2" borderId="0" xfId="0" applyFont="1" applyFill="1" applyAlignment="1">
      <alignment vertical="center" wrapText="1"/>
    </xf>
    <xf numFmtId="0" fontId="9" fillId="3" borderId="1" xfId="0" applyFont="1" applyFill="1" applyBorder="1" applyAlignment="1">
      <alignment vertical="center" wrapText="1"/>
    </xf>
    <xf numFmtId="0" fontId="9" fillId="3" borderId="1" xfId="0" applyFont="1" applyFill="1" applyBorder="1" applyAlignment="1">
      <alignment horizontal="center" vertical="center" wrapText="1"/>
    </xf>
    <xf numFmtId="44" fontId="4" fillId="4" borderId="1" xfId="1" applyFont="1" applyFill="1" applyBorder="1" applyAlignment="1" applyProtection="1">
      <alignment horizontal="left" vertical="center"/>
      <protection locked="0"/>
    </xf>
    <xf numFmtId="3" fontId="9" fillId="5" borderId="1" xfId="0" applyNumberFormat="1" applyFont="1" applyFill="1" applyBorder="1" applyAlignment="1">
      <alignment horizontal="center" vertical="center" wrapText="1"/>
    </xf>
    <xf numFmtId="44" fontId="4" fillId="3" borderId="1" xfId="1" applyFont="1" applyFill="1" applyBorder="1" applyAlignment="1" applyProtection="1">
      <alignment horizontal="center" vertical="center"/>
    </xf>
    <xf numFmtId="0" fontId="9" fillId="5" borderId="1" xfId="0" applyFont="1" applyFill="1" applyBorder="1" applyAlignment="1">
      <alignment horizontal="center" vertical="center" wrapText="1"/>
    </xf>
    <xf numFmtId="44" fontId="4" fillId="3" borderId="4" xfId="1" applyFont="1" applyFill="1" applyBorder="1" applyAlignment="1" applyProtection="1">
      <alignment horizontal="center" vertical="center"/>
    </xf>
    <xf numFmtId="44" fontId="4" fillId="3" borderId="5" xfId="1" applyFont="1" applyFill="1" applyBorder="1" applyAlignment="1" applyProtection="1">
      <alignment horizontal="center" vertical="center"/>
    </xf>
    <xf numFmtId="0" fontId="10" fillId="2" borderId="0" xfId="0" applyFont="1" applyFill="1" applyAlignment="1">
      <alignment vertical="center" wrapText="1"/>
    </xf>
    <xf numFmtId="0" fontId="9" fillId="3" borderId="6" xfId="0" applyFont="1" applyFill="1" applyBorder="1" applyAlignment="1">
      <alignment horizontal="center" vertical="center" wrapText="1"/>
    </xf>
    <xf numFmtId="44" fontId="4" fillId="3" borderId="6" xfId="1" applyFont="1" applyFill="1" applyBorder="1" applyAlignment="1" applyProtection="1">
      <alignment vertical="center"/>
    </xf>
    <xf numFmtId="44" fontId="11" fillId="6" borderId="1" xfId="0" applyNumberFormat="1" applyFont="1" applyFill="1" applyBorder="1" applyAlignment="1">
      <alignment vertical="center"/>
    </xf>
    <xf numFmtId="0" fontId="11" fillId="2" borderId="0" xfId="0" applyFont="1" applyFill="1" applyAlignment="1">
      <alignment vertical="center" wrapText="1"/>
    </xf>
    <xf numFmtId="0" fontId="4" fillId="0" borderId="1" xfId="0" applyFont="1" applyBorder="1" applyAlignment="1">
      <alignment vertical="center" wrapText="1"/>
    </xf>
    <xf numFmtId="0" fontId="4" fillId="0" borderId="1" xfId="0" applyFont="1" applyBorder="1" applyAlignment="1">
      <alignment vertical="center"/>
    </xf>
    <xf numFmtId="0" fontId="4" fillId="2" borderId="0" xfId="0" applyFont="1" applyFill="1" applyAlignment="1">
      <alignment horizontal="center" vertical="center"/>
    </xf>
    <xf numFmtId="0" fontId="5" fillId="2" borderId="0" xfId="0" applyFont="1" applyFill="1" applyAlignment="1">
      <alignment horizontal="center" vertical="center"/>
    </xf>
    <xf numFmtId="0" fontId="0" fillId="2" borderId="0" xfId="0" applyFill="1" applyAlignment="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xf>
    <xf numFmtId="0" fontId="7" fillId="2" borderId="0" xfId="0" applyFont="1" applyFill="1" applyAlignment="1">
      <alignment vertical="center" wrapText="1"/>
    </xf>
    <xf numFmtId="0" fontId="4" fillId="0" borderId="2" xfId="0" applyFont="1" applyBorder="1" applyAlignment="1">
      <alignment vertical="center" wrapText="1"/>
    </xf>
    <xf numFmtId="0" fontId="1" fillId="0" borderId="0" xfId="2" applyFont="1" applyAlignment="1">
      <alignment vertical="center"/>
    </xf>
    <xf numFmtId="0" fontId="3" fillId="0" borderId="0" xfId="2" applyFont="1" applyAlignment="1">
      <alignment vertical="center"/>
    </xf>
    <xf numFmtId="0" fontId="13" fillId="0" borderId="0" xfId="2" applyFont="1" applyAlignment="1">
      <alignment vertical="center"/>
    </xf>
    <xf numFmtId="0" fontId="14" fillId="0" borderId="0" xfId="2" applyFont="1" applyAlignment="1">
      <alignment vertical="center"/>
    </xf>
    <xf numFmtId="0" fontId="15" fillId="0" borderId="0" xfId="2" applyFont="1" applyAlignment="1">
      <alignment vertical="center"/>
    </xf>
    <xf numFmtId="0" fontId="15" fillId="7" borderId="0" xfId="2" applyFont="1" applyFill="1" applyAlignment="1">
      <alignment vertical="center"/>
    </xf>
    <xf numFmtId="0" fontId="15" fillId="0" borderId="0" xfId="0" applyFont="1" applyAlignment="1">
      <alignment vertical="center"/>
    </xf>
    <xf numFmtId="0" fontId="20" fillId="2" borderId="0" xfId="0" applyFont="1" applyFill="1" applyAlignment="1">
      <alignment vertical="center"/>
    </xf>
    <xf numFmtId="0" fontId="21" fillId="0" borderId="0" xfId="2" applyFont="1" applyAlignment="1">
      <alignment vertical="center"/>
    </xf>
    <xf numFmtId="0" fontId="21" fillId="0" borderId="0" xfId="2" applyFont="1" applyAlignment="1">
      <alignment horizontal="left" vertical="center"/>
    </xf>
    <xf numFmtId="0" fontId="21" fillId="0" borderId="0" xfId="0" applyFont="1" applyAlignment="1">
      <alignment vertical="center" wrapText="1"/>
    </xf>
    <xf numFmtId="0" fontId="4" fillId="0" borderId="0" xfId="4" applyNumberFormat="1" applyFont="1" applyFill="1" applyBorder="1" applyAlignment="1" applyProtection="1">
      <alignment horizontal="center" vertical="center"/>
    </xf>
    <xf numFmtId="0" fontId="4" fillId="0" borderId="0" xfId="4" applyNumberFormat="1" applyFont="1" applyFill="1" applyBorder="1" applyAlignment="1" applyProtection="1">
      <alignment vertical="center"/>
    </xf>
    <xf numFmtId="44" fontId="4" fillId="3" borderId="27" xfId="1" applyFont="1" applyFill="1" applyBorder="1" applyAlignment="1" applyProtection="1">
      <alignment horizontal="center" vertical="center"/>
    </xf>
    <xf numFmtId="44" fontId="4" fillId="3" borderId="28" xfId="1" applyFont="1" applyFill="1" applyBorder="1" applyAlignment="1" applyProtection="1">
      <alignment horizontal="center" vertical="center"/>
    </xf>
    <xf numFmtId="44" fontId="4" fillId="3" borderId="29" xfId="1" applyFont="1" applyFill="1" applyBorder="1" applyAlignment="1" applyProtection="1">
      <alignment horizontal="center" vertical="center"/>
    </xf>
    <xf numFmtId="44" fontId="4" fillId="3" borderId="30" xfId="1" applyFont="1" applyFill="1" applyBorder="1" applyAlignment="1" applyProtection="1">
      <alignment vertical="center"/>
    </xf>
    <xf numFmtId="44" fontId="4" fillId="2" borderId="31" xfId="1" applyFont="1" applyFill="1" applyBorder="1" applyAlignment="1" applyProtection="1">
      <alignment horizontal="center" vertical="center"/>
    </xf>
    <xf numFmtId="0" fontId="22" fillId="0" borderId="0" xfId="0" applyFont="1" applyAlignment="1">
      <alignment horizontal="center" vertical="center"/>
    </xf>
    <xf numFmtId="0" fontId="9" fillId="0" borderId="0" xfId="0" applyFont="1" applyAlignment="1">
      <alignment horizontal="center" vertical="center" wrapText="1"/>
    </xf>
    <xf numFmtId="9" fontId="4" fillId="0" borderId="0" xfId="4" applyFont="1" applyFill="1" applyBorder="1" applyAlignment="1" applyProtection="1">
      <alignment horizontal="center" vertical="center"/>
    </xf>
    <xf numFmtId="0" fontId="7" fillId="0" borderId="0" xfId="0" applyFont="1" applyAlignment="1">
      <alignment horizontal="left" vertical="center" wrapText="1"/>
    </xf>
    <xf numFmtId="9" fontId="4" fillId="2" borderId="32" xfId="4" applyFont="1" applyFill="1" applyBorder="1" applyAlignment="1" applyProtection="1">
      <alignment horizontal="center" vertical="center"/>
    </xf>
    <xf numFmtId="0" fontId="9" fillId="3" borderId="26" xfId="0" applyFont="1" applyFill="1" applyBorder="1" applyAlignment="1">
      <alignment horizontal="center" vertical="center" wrapText="1"/>
    </xf>
    <xf numFmtId="0" fontId="9" fillId="3" borderId="33" xfId="0" applyFont="1" applyFill="1" applyBorder="1" applyAlignment="1">
      <alignment horizontal="center" vertical="center" wrapText="1"/>
    </xf>
    <xf numFmtId="44" fontId="4" fillId="0" borderId="0" xfId="1" applyFont="1" applyFill="1" applyBorder="1" applyAlignment="1" applyProtection="1">
      <alignment horizontal="center" vertical="center"/>
    </xf>
    <xf numFmtId="44" fontId="4" fillId="0" borderId="0" xfId="1" applyFont="1" applyFill="1" applyBorder="1" applyAlignment="1" applyProtection="1">
      <alignment vertical="center"/>
    </xf>
    <xf numFmtId="44" fontId="11" fillId="0" borderId="0" xfId="0" applyNumberFormat="1" applyFont="1" applyAlignment="1">
      <alignment vertical="center"/>
    </xf>
    <xf numFmtId="44" fontId="4" fillId="2" borderId="34" xfId="1" applyFont="1" applyFill="1" applyBorder="1" applyAlignment="1" applyProtection="1">
      <alignment horizontal="center" vertical="center"/>
    </xf>
    <xf numFmtId="44" fontId="4" fillId="2" borderId="35" xfId="1" applyFont="1" applyFill="1" applyBorder="1" applyAlignment="1" applyProtection="1">
      <alignment horizontal="center" vertical="center"/>
    </xf>
    <xf numFmtId="9" fontId="4" fillId="2" borderId="30" xfId="4" applyFont="1" applyFill="1" applyBorder="1" applyAlignment="1" applyProtection="1">
      <alignment horizontal="center" vertical="center"/>
    </xf>
    <xf numFmtId="0" fontId="24" fillId="0" borderId="0" xfId="2" applyFont="1" applyAlignment="1">
      <alignment vertical="center"/>
    </xf>
    <xf numFmtId="0" fontId="15" fillId="4" borderId="23" xfId="2" applyFont="1" applyFill="1" applyBorder="1" applyAlignment="1">
      <alignment horizontal="left" vertical="center"/>
    </xf>
    <xf numFmtId="0" fontId="15" fillId="4" borderId="24" xfId="2" applyFont="1" applyFill="1" applyBorder="1" applyAlignment="1">
      <alignment horizontal="left" vertical="center"/>
    </xf>
    <xf numFmtId="0" fontId="15" fillId="4" borderId="25" xfId="2" applyFont="1" applyFill="1" applyBorder="1" applyAlignment="1">
      <alignment horizontal="left" vertical="center"/>
    </xf>
    <xf numFmtId="0" fontId="18" fillId="4" borderId="19" xfId="2" applyFont="1" applyFill="1" applyBorder="1" applyAlignment="1">
      <alignment horizontal="left" vertical="center" wrapText="1"/>
    </xf>
    <xf numFmtId="0" fontId="18" fillId="4" borderId="1" xfId="2" applyFont="1" applyFill="1" applyBorder="1" applyAlignment="1">
      <alignment horizontal="left" vertical="center" wrapText="1"/>
    </xf>
    <xf numFmtId="0" fontId="18" fillId="4" borderId="20" xfId="2" applyFont="1" applyFill="1" applyBorder="1" applyAlignment="1">
      <alignment horizontal="left" vertical="center" wrapText="1"/>
    </xf>
    <xf numFmtId="0" fontId="16" fillId="7" borderId="2" xfId="3" applyFont="1" applyFill="1" applyBorder="1" applyAlignment="1">
      <alignment horizontal="center" vertical="center" wrapText="1"/>
    </xf>
    <xf numFmtId="0" fontId="6" fillId="0" borderId="3" xfId="2" applyFont="1" applyBorder="1" applyAlignment="1">
      <alignment horizontal="center" vertical="center" wrapText="1"/>
    </xf>
    <xf numFmtId="49" fontId="17" fillId="4" borderId="2" xfId="3" applyNumberFormat="1" applyFont="1" applyFill="1" applyBorder="1" applyAlignment="1" applyProtection="1">
      <alignment horizontal="left" vertical="center" wrapText="1"/>
      <protection locked="0"/>
    </xf>
    <xf numFmtId="49" fontId="17" fillId="4" borderId="15" xfId="3" applyNumberFormat="1" applyFont="1" applyFill="1" applyBorder="1" applyAlignment="1" applyProtection="1">
      <alignment horizontal="left" vertical="center" wrapText="1"/>
      <protection locked="0"/>
    </xf>
    <xf numFmtId="49" fontId="17" fillId="4" borderId="3" xfId="3" applyNumberFormat="1" applyFont="1" applyFill="1" applyBorder="1" applyAlignment="1" applyProtection="1">
      <alignment horizontal="left" vertical="center" wrapText="1"/>
      <protection locked="0"/>
    </xf>
    <xf numFmtId="0" fontId="18" fillId="4" borderId="16" xfId="2" applyFont="1" applyFill="1" applyBorder="1" applyAlignment="1">
      <alignment horizontal="left" vertical="center"/>
    </xf>
    <xf numFmtId="0" fontId="18" fillId="4" borderId="17" xfId="2" applyFont="1" applyFill="1" applyBorder="1" applyAlignment="1">
      <alignment horizontal="left" vertical="center"/>
    </xf>
    <xf numFmtId="0" fontId="18" fillId="4" borderId="18" xfId="2" applyFont="1" applyFill="1" applyBorder="1" applyAlignment="1">
      <alignment horizontal="left" vertical="center"/>
    </xf>
    <xf numFmtId="0" fontId="18" fillId="4" borderId="19" xfId="2" applyFont="1" applyFill="1" applyBorder="1" applyAlignment="1">
      <alignment horizontal="left" vertical="center"/>
    </xf>
    <xf numFmtId="0" fontId="18" fillId="4" borderId="1" xfId="2" applyFont="1" applyFill="1" applyBorder="1" applyAlignment="1">
      <alignment horizontal="left" vertical="center"/>
    </xf>
    <xf numFmtId="0" fontId="18" fillId="4" borderId="20" xfId="2" applyFont="1" applyFill="1" applyBorder="1" applyAlignment="1">
      <alignment horizontal="left" vertical="center"/>
    </xf>
    <xf numFmtId="0" fontId="18" fillId="4" borderId="21" xfId="2" applyFont="1" applyFill="1" applyBorder="1" applyAlignment="1">
      <alignment horizontal="left" vertical="center" wrapText="1"/>
    </xf>
    <xf numFmtId="0" fontId="18" fillId="4" borderId="15" xfId="2" applyFont="1" applyFill="1" applyBorder="1" applyAlignment="1">
      <alignment horizontal="left" vertical="center" wrapText="1"/>
    </xf>
    <xf numFmtId="0" fontId="18" fillId="4" borderId="22" xfId="2" applyFont="1" applyFill="1" applyBorder="1" applyAlignment="1">
      <alignment horizontal="left" vertical="center" wrapText="1"/>
    </xf>
    <xf numFmtId="0" fontId="23" fillId="4" borderId="21" xfId="2" applyFont="1" applyFill="1" applyBorder="1" applyAlignment="1">
      <alignment horizontal="left" vertical="center" wrapText="1"/>
    </xf>
    <xf numFmtId="0" fontId="23" fillId="4" borderId="15" xfId="2" applyFont="1" applyFill="1" applyBorder="1" applyAlignment="1">
      <alignment horizontal="left" vertical="center" wrapText="1"/>
    </xf>
    <xf numFmtId="0" fontId="23" fillId="4" borderId="22" xfId="2" applyFont="1" applyFill="1" applyBorder="1" applyAlignment="1">
      <alignment horizontal="left" vertical="center" wrapText="1"/>
    </xf>
    <xf numFmtId="0" fontId="4" fillId="4" borderId="10" xfId="0" applyFont="1" applyFill="1" applyBorder="1" applyAlignment="1">
      <alignment horizontal="left" vertical="center"/>
    </xf>
    <xf numFmtId="0" fontId="4" fillId="4" borderId="0" xfId="0" applyFont="1" applyFill="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4" xfId="0" applyFont="1" applyFill="1" applyBorder="1" applyAlignment="1">
      <alignment horizontal="left" vertical="center"/>
    </xf>
    <xf numFmtId="0" fontId="6" fillId="2" borderId="0" xfId="0" applyFont="1" applyFill="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9" xfId="0" applyFont="1" applyFill="1" applyBorder="1" applyAlignment="1">
      <alignment horizontal="left" vertical="center"/>
    </xf>
    <xf numFmtId="0" fontId="22" fillId="0" borderId="0" xfId="0" applyFont="1" applyAlignment="1">
      <alignment horizontal="center" vertical="center"/>
    </xf>
    <xf numFmtId="0" fontId="22" fillId="2" borderId="0" xfId="0" applyFont="1" applyFill="1" applyAlignment="1">
      <alignment horizontal="center" vertical="center"/>
    </xf>
  </cellXfs>
  <cellStyles count="5">
    <cellStyle name="Currency" xfId="1" builtinId="4"/>
    <cellStyle name="Normal" xfId="0" builtinId="0"/>
    <cellStyle name="Normal 2" xfId="2" xr:uid="{00000000-0005-0000-0000-000002000000}"/>
    <cellStyle name="Normal 2 2" xfId="3" xr:uid="{00000000-0005-0000-0000-000003000000}"/>
    <cellStyle name="Percent" xfId="4"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1"/>
  <sheetViews>
    <sheetView showGridLines="0" workbookViewId="0">
      <selection sqref="A1:XFD1"/>
    </sheetView>
  </sheetViews>
  <sheetFormatPr defaultColWidth="9.109375" defaultRowHeight="13.2" x14ac:dyDescent="0.25"/>
  <cols>
    <col min="1" max="1" width="2.44140625" style="34" customWidth="1"/>
    <col min="2" max="2" width="27.5546875" style="34" customWidth="1"/>
    <col min="3" max="3" width="24.44140625" style="34" bestFit="1" customWidth="1"/>
    <col min="4" max="4" width="11.5546875" style="34" bestFit="1" customWidth="1"/>
    <col min="5" max="8" width="10.6640625" style="34" customWidth="1"/>
    <col min="9" max="9" width="9.88671875" style="34" customWidth="1"/>
    <col min="10" max="10" width="10.33203125" style="34" customWidth="1"/>
    <col min="11" max="13" width="10.6640625" style="34" customWidth="1"/>
    <col min="14" max="14" width="9.88671875" style="34" customWidth="1"/>
    <col min="15" max="15" width="3.6640625" style="34" customWidth="1"/>
    <col min="16" max="40" width="10.6640625" style="34" customWidth="1"/>
    <col min="41" max="16384" width="9.109375" style="34"/>
  </cols>
  <sheetData>
    <row r="1" spans="1:25" s="65" customFormat="1" ht="21" x14ac:dyDescent="0.25">
      <c r="B1" s="65" t="s">
        <v>45</v>
      </c>
    </row>
    <row r="2" spans="1:25" ht="30" customHeight="1" x14ac:dyDescent="0.25">
      <c r="A2" s="36"/>
      <c r="B2" s="37" t="s">
        <v>31</v>
      </c>
      <c r="C2" s="38"/>
      <c r="D2" s="35"/>
      <c r="E2" s="35"/>
      <c r="F2" s="35"/>
      <c r="G2" s="35"/>
      <c r="H2" s="35"/>
      <c r="I2" s="35"/>
      <c r="J2" s="35"/>
      <c r="K2" s="35"/>
      <c r="L2" s="35"/>
      <c r="M2" s="35"/>
      <c r="N2" s="35"/>
      <c r="R2" s="39"/>
      <c r="Y2" s="39"/>
    </row>
    <row r="3" spans="1:25" ht="17.399999999999999" x14ac:dyDescent="0.25">
      <c r="B3" s="42" t="s">
        <v>36</v>
      </c>
      <c r="C3" s="35"/>
      <c r="D3" s="35"/>
      <c r="E3" s="35"/>
      <c r="F3" s="35"/>
      <c r="G3" s="35"/>
      <c r="H3" s="35"/>
      <c r="I3" s="35"/>
      <c r="J3" s="35"/>
      <c r="K3" s="35"/>
      <c r="L3" s="35"/>
      <c r="M3" s="35"/>
      <c r="N3" s="35"/>
    </row>
    <row r="4" spans="1:25" ht="13.8" x14ac:dyDescent="0.25">
      <c r="B4" s="35"/>
      <c r="C4" s="35"/>
      <c r="D4" s="35"/>
      <c r="E4" s="35"/>
      <c r="F4" s="35"/>
      <c r="G4" s="35"/>
      <c r="H4" s="72" t="s">
        <v>11</v>
      </c>
      <c r="I4" s="73"/>
      <c r="J4" s="74"/>
      <c r="K4" s="75"/>
      <c r="L4" s="75"/>
      <c r="M4" s="76"/>
      <c r="N4" s="35"/>
    </row>
    <row r="5" spans="1:25" ht="25.5" customHeight="1" thickBot="1" x14ac:dyDescent="0.3">
      <c r="B5" s="43" t="s">
        <v>35</v>
      </c>
      <c r="C5" s="35"/>
      <c r="D5" s="35"/>
      <c r="E5" s="35"/>
      <c r="F5" s="35"/>
      <c r="G5" s="35"/>
      <c r="H5" s="35"/>
      <c r="I5" s="35"/>
      <c r="J5" s="35"/>
      <c r="K5" s="35"/>
      <c r="L5" s="35"/>
      <c r="M5" s="35"/>
      <c r="N5" s="35"/>
    </row>
    <row r="6" spans="1:25" ht="33" customHeight="1" x14ac:dyDescent="0.25">
      <c r="B6" s="77" t="s">
        <v>29</v>
      </c>
      <c r="C6" s="78"/>
      <c r="D6" s="78"/>
      <c r="E6" s="78"/>
      <c r="F6" s="78"/>
      <c r="G6" s="78"/>
      <c r="H6" s="78"/>
      <c r="I6" s="78"/>
      <c r="J6" s="78"/>
      <c r="K6" s="78"/>
      <c r="L6" s="78"/>
      <c r="M6" s="78"/>
      <c r="N6" s="79"/>
    </row>
    <row r="7" spans="1:25" ht="33" customHeight="1" x14ac:dyDescent="0.25">
      <c r="B7" s="80" t="s">
        <v>37</v>
      </c>
      <c r="C7" s="81"/>
      <c r="D7" s="81"/>
      <c r="E7" s="81"/>
      <c r="F7" s="81"/>
      <c r="G7" s="81"/>
      <c r="H7" s="81"/>
      <c r="I7" s="81"/>
      <c r="J7" s="81"/>
      <c r="K7" s="81"/>
      <c r="L7" s="81"/>
      <c r="M7" s="81"/>
      <c r="N7" s="82"/>
    </row>
    <row r="8" spans="1:25" ht="47.25" customHeight="1" x14ac:dyDescent="0.25">
      <c r="B8" s="83" t="s">
        <v>30</v>
      </c>
      <c r="C8" s="84"/>
      <c r="D8" s="84"/>
      <c r="E8" s="84"/>
      <c r="F8" s="84"/>
      <c r="G8" s="84"/>
      <c r="H8" s="84"/>
      <c r="I8" s="84"/>
      <c r="J8" s="84"/>
      <c r="K8" s="84"/>
      <c r="L8" s="84"/>
      <c r="M8" s="84"/>
      <c r="N8" s="85"/>
    </row>
    <row r="9" spans="1:25" ht="33" customHeight="1" x14ac:dyDescent="0.25">
      <c r="B9" s="69" t="s">
        <v>1</v>
      </c>
      <c r="C9" s="70"/>
      <c r="D9" s="70"/>
      <c r="E9" s="70"/>
      <c r="F9" s="70"/>
      <c r="G9" s="70"/>
      <c r="H9" s="70"/>
      <c r="I9" s="70"/>
      <c r="J9" s="70"/>
      <c r="K9" s="70"/>
      <c r="L9" s="70"/>
      <c r="M9" s="70"/>
      <c r="N9" s="71"/>
    </row>
    <row r="10" spans="1:25" ht="33" customHeight="1" x14ac:dyDescent="0.25">
      <c r="B10" s="69" t="s">
        <v>12</v>
      </c>
      <c r="C10" s="70"/>
      <c r="D10" s="70"/>
      <c r="E10" s="70"/>
      <c r="F10" s="70"/>
      <c r="G10" s="70"/>
      <c r="H10" s="70"/>
      <c r="I10" s="70"/>
      <c r="J10" s="70"/>
      <c r="K10" s="70"/>
      <c r="L10" s="70"/>
      <c r="M10" s="70"/>
      <c r="N10" s="71"/>
    </row>
    <row r="11" spans="1:25" ht="15" x14ac:dyDescent="0.25">
      <c r="B11" s="86" t="s">
        <v>41</v>
      </c>
      <c r="C11" s="87"/>
      <c r="D11" s="87"/>
      <c r="E11" s="87"/>
      <c r="F11" s="87"/>
      <c r="G11" s="87"/>
      <c r="H11" s="87"/>
      <c r="I11" s="87"/>
      <c r="J11" s="87"/>
      <c r="K11" s="87"/>
      <c r="L11" s="87"/>
      <c r="M11" s="87"/>
      <c r="N11" s="88"/>
    </row>
    <row r="12" spans="1:25" ht="33" customHeight="1" x14ac:dyDescent="0.25">
      <c r="B12" s="69" t="s">
        <v>13</v>
      </c>
      <c r="C12" s="70"/>
      <c r="D12" s="70"/>
      <c r="E12" s="70"/>
      <c r="F12" s="70"/>
      <c r="G12" s="70"/>
      <c r="H12" s="70"/>
      <c r="I12" s="70"/>
      <c r="J12" s="70"/>
      <c r="K12" s="70"/>
      <c r="L12" s="70"/>
      <c r="M12" s="70"/>
      <c r="N12" s="71"/>
    </row>
    <row r="13" spans="1:25" ht="15" x14ac:dyDescent="0.25">
      <c r="B13" s="83" t="s">
        <v>38</v>
      </c>
      <c r="C13" s="84"/>
      <c r="D13" s="84"/>
      <c r="E13" s="84"/>
      <c r="F13" s="84"/>
      <c r="G13" s="84"/>
      <c r="H13" s="84"/>
      <c r="I13" s="84"/>
      <c r="J13" s="84"/>
      <c r="K13" s="84"/>
      <c r="L13" s="84"/>
      <c r="M13" s="84"/>
      <c r="N13" s="85"/>
    </row>
    <row r="14" spans="1:25" ht="33" customHeight="1" thickBot="1" x14ac:dyDescent="0.3">
      <c r="B14" s="66" t="s">
        <v>14</v>
      </c>
      <c r="C14" s="67"/>
      <c r="D14" s="67"/>
      <c r="E14" s="67"/>
      <c r="F14" s="67"/>
      <c r="G14" s="67"/>
      <c r="H14" s="67"/>
      <c r="I14" s="67"/>
      <c r="J14" s="67"/>
      <c r="K14" s="67"/>
      <c r="L14" s="67"/>
      <c r="M14" s="67"/>
      <c r="N14" s="68"/>
    </row>
    <row r="15" spans="1:25" x14ac:dyDescent="0.25">
      <c r="B15" s="35"/>
      <c r="C15" s="35"/>
      <c r="D15" s="35"/>
      <c r="E15" s="35"/>
      <c r="F15" s="35"/>
      <c r="G15" s="35"/>
      <c r="H15" s="35"/>
      <c r="I15" s="35"/>
      <c r="J15" s="35"/>
      <c r="K15" s="35"/>
      <c r="L15" s="35"/>
      <c r="M15" s="35"/>
      <c r="N15" s="35"/>
    </row>
    <row r="16" spans="1:25" ht="15.6" x14ac:dyDescent="0.25">
      <c r="B16" s="40"/>
      <c r="C16" s="35"/>
      <c r="D16" s="35"/>
      <c r="E16" s="35"/>
      <c r="F16" s="35"/>
      <c r="G16" s="35"/>
      <c r="H16" s="35"/>
      <c r="I16" s="35"/>
      <c r="J16" s="35"/>
      <c r="K16" s="35"/>
      <c r="L16" s="35"/>
      <c r="M16" s="35"/>
      <c r="N16" s="35"/>
    </row>
    <row r="17" spans="2:14" x14ac:dyDescent="0.25">
      <c r="B17" s="35"/>
      <c r="C17" s="35"/>
      <c r="D17" s="35"/>
      <c r="E17" s="35"/>
      <c r="F17" s="35"/>
      <c r="G17" s="35"/>
      <c r="H17" s="35"/>
      <c r="I17" s="35"/>
      <c r="J17" s="35"/>
      <c r="K17" s="35"/>
      <c r="L17" s="35"/>
      <c r="M17" s="35"/>
      <c r="N17" s="35"/>
    </row>
    <row r="18" spans="2:14" x14ac:dyDescent="0.25">
      <c r="B18" s="35"/>
      <c r="C18" s="35"/>
      <c r="D18" s="35"/>
      <c r="E18" s="35"/>
      <c r="F18" s="35"/>
      <c r="G18" s="35"/>
      <c r="H18" s="35"/>
      <c r="I18" s="35"/>
      <c r="J18" s="35"/>
      <c r="K18" s="35"/>
      <c r="L18" s="35"/>
      <c r="M18" s="35"/>
      <c r="N18" s="35"/>
    </row>
    <row r="19" spans="2:14" x14ac:dyDescent="0.25">
      <c r="B19" s="35"/>
      <c r="C19" s="35"/>
      <c r="D19" s="35"/>
      <c r="E19" s="35"/>
      <c r="F19" s="35"/>
      <c r="G19" s="35"/>
      <c r="H19" s="35"/>
      <c r="I19" s="35"/>
      <c r="J19" s="35"/>
      <c r="K19" s="35"/>
      <c r="L19" s="35"/>
      <c r="M19" s="35"/>
      <c r="N19" s="35"/>
    </row>
    <row r="20" spans="2:14" x14ac:dyDescent="0.25">
      <c r="B20" s="35"/>
      <c r="C20" s="35"/>
      <c r="D20" s="35"/>
      <c r="E20" s="35"/>
      <c r="F20" s="35"/>
      <c r="G20" s="35"/>
      <c r="H20" s="35"/>
      <c r="I20" s="35"/>
      <c r="J20" s="35"/>
      <c r="K20" s="35"/>
      <c r="L20" s="35"/>
      <c r="M20" s="35"/>
      <c r="N20" s="35"/>
    </row>
    <row r="21" spans="2:14" x14ac:dyDescent="0.25">
      <c r="B21" s="35"/>
      <c r="C21" s="35"/>
      <c r="D21" s="35"/>
      <c r="E21" s="35"/>
      <c r="F21" s="35"/>
      <c r="G21" s="35"/>
      <c r="H21" s="35"/>
      <c r="I21" s="35"/>
      <c r="J21" s="35"/>
      <c r="K21" s="35"/>
      <c r="L21" s="35"/>
      <c r="M21" s="35"/>
      <c r="N21" s="35"/>
    </row>
  </sheetData>
  <mergeCells count="11">
    <mergeCell ref="B14:N14"/>
    <mergeCell ref="B9:N9"/>
    <mergeCell ref="B10:N10"/>
    <mergeCell ref="B12:N12"/>
    <mergeCell ref="H4:I4"/>
    <mergeCell ref="J4:M4"/>
    <mergeCell ref="B6:N6"/>
    <mergeCell ref="B7:N7"/>
    <mergeCell ref="B8:N8"/>
    <mergeCell ref="B13:N13"/>
    <mergeCell ref="B11:N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9"/>
  <sheetViews>
    <sheetView showGridLines="0" workbookViewId="0">
      <selection activeCell="B24" sqref="B24:C24"/>
    </sheetView>
  </sheetViews>
  <sheetFormatPr defaultColWidth="9.109375" defaultRowHeight="13.8" x14ac:dyDescent="0.25"/>
  <cols>
    <col min="1" max="1" width="3.6640625" style="30" customWidth="1"/>
    <col min="2" max="2" width="93.44140625" style="1" customWidth="1"/>
    <col min="3" max="3" width="14.6640625" style="2" customWidth="1"/>
    <col min="4" max="4" width="22.44140625" style="2" bestFit="1" customWidth="1"/>
    <col min="5" max="5" width="15.21875" style="2" bestFit="1" customWidth="1"/>
    <col min="6" max="16384" width="9.109375" style="2"/>
  </cols>
  <sheetData>
    <row r="1" spans="1:26" s="65" customFormat="1" ht="21" x14ac:dyDescent="0.25">
      <c r="B1" s="65" t="s">
        <v>45</v>
      </c>
    </row>
    <row r="2" spans="1:26" ht="17.399999999999999" x14ac:dyDescent="0.25">
      <c r="A2" s="27"/>
      <c r="B2" s="44" t="s">
        <v>32</v>
      </c>
      <c r="C2" s="6"/>
      <c r="D2" s="6"/>
      <c r="E2" s="6"/>
      <c r="F2" s="6"/>
      <c r="G2" s="6"/>
      <c r="H2" s="6"/>
      <c r="I2" s="6"/>
      <c r="J2" s="6"/>
      <c r="K2" s="6"/>
      <c r="L2" s="6"/>
      <c r="M2" s="6"/>
      <c r="N2" s="6"/>
      <c r="O2" s="6"/>
      <c r="P2" s="6"/>
      <c r="Q2" s="6"/>
      <c r="R2" s="6"/>
      <c r="S2" s="6"/>
      <c r="T2" s="6"/>
      <c r="U2" s="6"/>
      <c r="V2" s="6"/>
      <c r="W2" s="6"/>
      <c r="X2" s="6"/>
      <c r="Y2" s="6"/>
      <c r="Z2" s="6"/>
    </row>
    <row r="3" spans="1:26" x14ac:dyDescent="0.25">
      <c r="A3" s="27"/>
      <c r="B3" s="24" t="s">
        <v>0</v>
      </c>
      <c r="C3" s="6"/>
      <c r="D3" s="6"/>
      <c r="E3" s="6"/>
      <c r="F3" s="6"/>
      <c r="G3" s="6"/>
      <c r="H3" s="6"/>
      <c r="I3" s="6"/>
      <c r="J3" s="6"/>
      <c r="K3" s="6"/>
      <c r="L3" s="6"/>
      <c r="M3" s="6"/>
      <c r="N3" s="6"/>
      <c r="O3" s="6"/>
      <c r="P3" s="6"/>
      <c r="Q3" s="6"/>
      <c r="R3" s="6"/>
      <c r="S3" s="6"/>
      <c r="T3" s="6"/>
      <c r="U3" s="6"/>
      <c r="V3" s="6"/>
      <c r="W3" s="6"/>
      <c r="X3" s="6"/>
      <c r="Y3" s="6"/>
      <c r="Z3" s="6"/>
    </row>
    <row r="4" spans="1:26" s="5" customFormat="1" ht="10.199999999999999" x14ac:dyDescent="0.25">
      <c r="A4" s="28"/>
      <c r="B4" s="4"/>
      <c r="C4" s="3"/>
      <c r="D4" s="3"/>
      <c r="E4" s="3"/>
      <c r="F4" s="3"/>
      <c r="G4" s="3"/>
      <c r="H4" s="3"/>
      <c r="I4" s="3"/>
      <c r="J4" s="3"/>
      <c r="K4" s="3"/>
      <c r="L4" s="3"/>
      <c r="M4" s="3"/>
      <c r="N4" s="3"/>
      <c r="O4" s="3"/>
      <c r="P4" s="3"/>
      <c r="Q4" s="3"/>
      <c r="R4" s="3"/>
      <c r="S4" s="3"/>
      <c r="T4" s="3"/>
      <c r="U4" s="3"/>
      <c r="V4" s="3"/>
      <c r="W4" s="3"/>
      <c r="X4" s="3"/>
      <c r="Y4" s="3"/>
      <c r="Z4" s="3"/>
    </row>
    <row r="5" spans="1:26" ht="30" customHeight="1" x14ac:dyDescent="0.25">
      <c r="A5" s="27"/>
      <c r="B5" s="95" t="s">
        <v>1</v>
      </c>
      <c r="C5" s="95"/>
      <c r="D5" s="95"/>
      <c r="E5" s="95"/>
      <c r="F5" s="6"/>
      <c r="G5" s="6"/>
      <c r="H5" s="6"/>
      <c r="I5" s="6"/>
      <c r="J5" s="6"/>
      <c r="K5" s="6"/>
      <c r="L5" s="6"/>
      <c r="M5" s="6"/>
      <c r="N5" s="6"/>
      <c r="O5" s="6"/>
      <c r="P5" s="6"/>
      <c r="Q5" s="6"/>
      <c r="R5" s="6"/>
      <c r="S5" s="6"/>
      <c r="T5" s="6"/>
      <c r="U5" s="6"/>
      <c r="V5" s="6"/>
      <c r="W5" s="6"/>
      <c r="X5" s="6"/>
      <c r="Y5" s="6"/>
      <c r="Z5" s="6"/>
    </row>
    <row r="6" spans="1:26" s="5" customFormat="1" ht="10.199999999999999" x14ac:dyDescent="0.25">
      <c r="A6" s="28"/>
      <c r="B6" s="32"/>
      <c r="C6" s="8"/>
      <c r="D6" s="8"/>
      <c r="E6" s="8"/>
      <c r="F6" s="3"/>
      <c r="G6" s="3"/>
      <c r="H6" s="3"/>
      <c r="I6" s="3"/>
      <c r="J6" s="3"/>
      <c r="K6" s="3"/>
      <c r="L6" s="3"/>
      <c r="M6" s="3"/>
      <c r="N6" s="3"/>
      <c r="O6" s="3"/>
      <c r="P6" s="3"/>
      <c r="Q6" s="3"/>
      <c r="R6" s="3"/>
      <c r="S6" s="3"/>
      <c r="T6" s="3"/>
      <c r="U6" s="3"/>
      <c r="V6" s="3"/>
      <c r="W6" s="3"/>
      <c r="X6" s="3"/>
      <c r="Y6" s="3"/>
      <c r="Z6" s="3"/>
    </row>
    <row r="7" spans="1:26" s="10" customFormat="1" x14ac:dyDescent="0.25">
      <c r="A7" s="29"/>
      <c r="B7" s="95" t="s">
        <v>2</v>
      </c>
      <c r="C7" s="95"/>
      <c r="D7" s="95"/>
      <c r="E7" s="95"/>
      <c r="F7" s="9"/>
      <c r="G7" s="9"/>
      <c r="H7" s="9"/>
      <c r="I7" s="9"/>
      <c r="J7" s="9"/>
      <c r="K7" s="9"/>
      <c r="L7" s="9"/>
      <c r="M7" s="9"/>
      <c r="N7" s="9"/>
      <c r="O7" s="9"/>
      <c r="P7" s="9"/>
      <c r="Q7" s="9"/>
      <c r="R7" s="9"/>
      <c r="S7" s="9"/>
      <c r="T7" s="9"/>
      <c r="U7" s="9"/>
      <c r="V7" s="9"/>
      <c r="W7" s="9"/>
      <c r="X7" s="9"/>
      <c r="Y7" s="9"/>
      <c r="Z7" s="9"/>
    </row>
    <row r="8" spans="1:26" s="5" customFormat="1" ht="10.199999999999999" x14ac:dyDescent="0.25">
      <c r="A8" s="28"/>
      <c r="B8" s="32"/>
      <c r="C8" s="8"/>
      <c r="D8" s="8"/>
      <c r="E8" s="8"/>
      <c r="F8" s="3"/>
      <c r="G8" s="3"/>
      <c r="H8" s="3"/>
      <c r="I8" s="3"/>
      <c r="J8" s="3"/>
      <c r="K8" s="3"/>
      <c r="L8" s="3"/>
      <c r="M8" s="3"/>
      <c r="N8" s="3"/>
      <c r="O8" s="3"/>
      <c r="P8" s="3"/>
      <c r="Q8" s="3"/>
      <c r="R8" s="3"/>
      <c r="S8" s="3"/>
      <c r="T8" s="3"/>
      <c r="U8" s="3"/>
      <c r="V8" s="3"/>
      <c r="W8" s="3"/>
      <c r="X8" s="3"/>
      <c r="Y8" s="3"/>
      <c r="Z8" s="3"/>
    </row>
    <row r="9" spans="1:26" s="5" customFormat="1" ht="10.199999999999999" x14ac:dyDescent="0.25">
      <c r="A9" s="28"/>
      <c r="B9" s="11"/>
      <c r="C9" s="3"/>
      <c r="D9" s="3"/>
      <c r="E9" s="3"/>
      <c r="F9" s="3"/>
      <c r="G9" s="3"/>
      <c r="H9" s="3"/>
      <c r="I9" s="3"/>
      <c r="J9" s="3"/>
      <c r="K9" s="3"/>
      <c r="L9" s="3"/>
      <c r="M9" s="3"/>
      <c r="N9" s="3"/>
      <c r="O9" s="3"/>
      <c r="P9" s="3"/>
      <c r="Q9" s="3"/>
      <c r="R9" s="3"/>
      <c r="S9" s="3"/>
      <c r="T9" s="3"/>
      <c r="U9" s="3"/>
      <c r="V9" s="3"/>
      <c r="W9" s="3"/>
      <c r="X9" s="3"/>
      <c r="Y9" s="3"/>
      <c r="Z9" s="3"/>
    </row>
    <row r="10" spans="1:26" ht="46.8" x14ac:dyDescent="0.25">
      <c r="A10" s="27"/>
      <c r="B10" s="12" t="s">
        <v>3</v>
      </c>
      <c r="C10" s="13" t="s">
        <v>4</v>
      </c>
      <c r="D10" s="13" t="s">
        <v>5</v>
      </c>
      <c r="E10" s="13" t="s">
        <v>42</v>
      </c>
      <c r="F10" s="6"/>
      <c r="G10" s="6"/>
      <c r="H10" s="6"/>
      <c r="I10" s="6"/>
      <c r="J10" s="6"/>
      <c r="K10" s="6"/>
      <c r="L10" s="6"/>
      <c r="M10" s="6"/>
      <c r="N10" s="6"/>
      <c r="O10" s="6"/>
      <c r="P10" s="6"/>
      <c r="Q10" s="6"/>
      <c r="R10" s="6"/>
      <c r="S10" s="6"/>
      <c r="T10" s="6"/>
      <c r="U10" s="6"/>
      <c r="V10" s="6"/>
      <c r="W10" s="6"/>
      <c r="X10" s="6"/>
      <c r="Y10" s="6"/>
      <c r="Z10" s="6"/>
    </row>
    <row r="11" spans="1:26" ht="27.6" x14ac:dyDescent="0.25">
      <c r="A11" s="31">
        <v>1</v>
      </c>
      <c r="B11" s="25" t="s">
        <v>19</v>
      </c>
      <c r="C11" s="14">
        <v>116</v>
      </c>
      <c r="D11" s="15">
        <v>3500</v>
      </c>
      <c r="E11" s="16">
        <f>C11*D11</f>
        <v>406000</v>
      </c>
      <c r="F11" s="6" t="s">
        <v>34</v>
      </c>
      <c r="G11" s="6"/>
      <c r="H11" s="6"/>
      <c r="I11" s="6"/>
      <c r="J11" s="6"/>
      <c r="K11" s="6"/>
      <c r="L11" s="6"/>
      <c r="M11" s="6"/>
      <c r="N11" s="6"/>
      <c r="O11" s="6"/>
      <c r="P11" s="6"/>
      <c r="Q11" s="6"/>
      <c r="R11" s="6"/>
      <c r="S11" s="6"/>
      <c r="T11" s="6"/>
      <c r="U11" s="6"/>
      <c r="V11" s="6"/>
      <c r="W11" s="6"/>
      <c r="X11" s="6"/>
      <c r="Y11" s="6"/>
      <c r="Z11" s="6"/>
    </row>
    <row r="12" spans="1:26" ht="27.6" x14ac:dyDescent="0.25">
      <c r="A12" s="31">
        <v>2</v>
      </c>
      <c r="B12" s="25" t="s">
        <v>20</v>
      </c>
      <c r="C12" s="14">
        <v>116</v>
      </c>
      <c r="D12" s="15">
        <v>220</v>
      </c>
      <c r="E12" s="16">
        <f t="shared" ref="E12:E23" si="0">C12*D12</f>
        <v>25520</v>
      </c>
      <c r="F12" s="41" t="s">
        <v>34</v>
      </c>
      <c r="G12" s="6"/>
      <c r="H12" s="6"/>
      <c r="I12" s="6"/>
      <c r="J12" s="6"/>
      <c r="K12" s="6"/>
      <c r="L12" s="6"/>
      <c r="M12" s="6"/>
      <c r="N12" s="6"/>
      <c r="O12" s="6"/>
      <c r="P12" s="6"/>
      <c r="Q12" s="6"/>
      <c r="R12" s="6"/>
      <c r="S12" s="6"/>
      <c r="T12" s="6"/>
      <c r="U12" s="6"/>
      <c r="V12" s="6"/>
      <c r="W12" s="6"/>
      <c r="X12" s="6"/>
      <c r="Y12" s="6"/>
      <c r="Z12" s="6"/>
    </row>
    <row r="13" spans="1:26" ht="27.6" x14ac:dyDescent="0.25">
      <c r="A13" s="31">
        <v>3</v>
      </c>
      <c r="B13" s="25" t="s">
        <v>21</v>
      </c>
      <c r="C13" s="14">
        <v>116</v>
      </c>
      <c r="D13" s="15">
        <v>1000</v>
      </c>
      <c r="E13" s="16">
        <f t="shared" si="0"/>
        <v>116000</v>
      </c>
      <c r="F13" s="6"/>
      <c r="G13" s="6"/>
      <c r="H13" s="6"/>
      <c r="I13" s="6"/>
      <c r="J13" s="6"/>
      <c r="K13" s="6"/>
      <c r="L13" s="6"/>
      <c r="M13" s="6"/>
      <c r="N13" s="6"/>
      <c r="O13" s="6"/>
      <c r="P13" s="6"/>
      <c r="Q13" s="6"/>
      <c r="R13" s="6"/>
      <c r="S13" s="6"/>
      <c r="T13" s="6"/>
      <c r="U13" s="6"/>
      <c r="V13" s="6"/>
      <c r="W13" s="6"/>
      <c r="X13" s="6"/>
      <c r="Y13" s="6"/>
      <c r="Z13" s="6"/>
    </row>
    <row r="14" spans="1:26" ht="27.6" x14ac:dyDescent="0.25">
      <c r="A14" s="31">
        <v>4</v>
      </c>
      <c r="B14" s="25" t="s">
        <v>22</v>
      </c>
      <c r="C14" s="14">
        <v>116</v>
      </c>
      <c r="D14" s="15">
        <v>400</v>
      </c>
      <c r="E14" s="16">
        <f t="shared" si="0"/>
        <v>46400</v>
      </c>
      <c r="F14" s="41" t="s">
        <v>34</v>
      </c>
      <c r="G14" s="6" t="s">
        <v>34</v>
      </c>
      <c r="H14" s="6"/>
      <c r="I14" s="6"/>
      <c r="J14" s="6"/>
      <c r="K14" s="6"/>
      <c r="L14" s="6"/>
      <c r="M14" s="6"/>
      <c r="N14" s="6"/>
      <c r="O14" s="6"/>
      <c r="P14" s="6"/>
      <c r="Q14" s="6"/>
      <c r="R14" s="6"/>
      <c r="S14" s="6"/>
      <c r="T14" s="6"/>
      <c r="U14" s="6"/>
      <c r="V14" s="6"/>
      <c r="W14" s="6"/>
      <c r="X14" s="6"/>
      <c r="Y14" s="6"/>
      <c r="Z14" s="6"/>
    </row>
    <row r="15" spans="1:26" ht="15.6" x14ac:dyDescent="0.25">
      <c r="A15" s="31">
        <v>5</v>
      </c>
      <c r="B15" s="25" t="s">
        <v>23</v>
      </c>
      <c r="C15" s="14">
        <v>150</v>
      </c>
      <c r="D15" s="15">
        <v>35</v>
      </c>
      <c r="E15" s="16">
        <f t="shared" si="0"/>
        <v>5250</v>
      </c>
      <c r="F15" s="6"/>
      <c r="G15" s="6"/>
      <c r="H15" s="6"/>
      <c r="I15" s="6"/>
      <c r="J15" s="6"/>
      <c r="K15" s="6"/>
      <c r="L15" s="6"/>
      <c r="M15" s="6"/>
      <c r="N15" s="6"/>
      <c r="O15" s="6"/>
      <c r="P15" s="6"/>
      <c r="Q15" s="6"/>
      <c r="R15" s="6"/>
      <c r="S15" s="6"/>
      <c r="T15" s="6"/>
      <c r="U15" s="6"/>
      <c r="V15" s="6"/>
      <c r="W15" s="6"/>
      <c r="X15" s="6"/>
      <c r="Y15" s="6"/>
      <c r="Z15" s="6"/>
    </row>
    <row r="16" spans="1:26" ht="27.6" x14ac:dyDescent="0.25">
      <c r="A16" s="31">
        <v>6</v>
      </c>
      <c r="B16" s="25" t="s">
        <v>15</v>
      </c>
      <c r="C16" s="14">
        <v>50</v>
      </c>
      <c r="D16" s="15">
        <v>350</v>
      </c>
      <c r="E16" s="16">
        <f t="shared" si="0"/>
        <v>17500</v>
      </c>
      <c r="F16" s="6"/>
      <c r="G16" s="6"/>
      <c r="H16" s="6"/>
      <c r="I16" s="6"/>
      <c r="J16" s="6"/>
      <c r="K16" s="6"/>
      <c r="L16" s="6"/>
      <c r="M16" s="6"/>
      <c r="N16" s="6"/>
      <c r="O16" s="6"/>
      <c r="P16" s="6"/>
      <c r="Q16" s="6"/>
      <c r="R16" s="6"/>
      <c r="S16" s="6"/>
      <c r="T16" s="6"/>
      <c r="U16" s="6"/>
      <c r="V16" s="6"/>
      <c r="W16" s="6"/>
      <c r="X16" s="6"/>
      <c r="Y16" s="6"/>
      <c r="Z16" s="6"/>
    </row>
    <row r="17" spans="1:26" ht="15.6" x14ac:dyDescent="0.25">
      <c r="A17" s="31">
        <v>7</v>
      </c>
      <c r="B17" s="25" t="s">
        <v>24</v>
      </c>
      <c r="C17" s="14">
        <v>1100</v>
      </c>
      <c r="D17" s="15">
        <v>5</v>
      </c>
      <c r="E17" s="16">
        <f t="shared" si="0"/>
        <v>5500</v>
      </c>
      <c r="F17" s="6"/>
      <c r="G17" s="6"/>
      <c r="H17" s="6"/>
      <c r="I17" s="6"/>
      <c r="J17" s="6"/>
      <c r="K17" s="6"/>
      <c r="L17" s="6"/>
      <c r="M17" s="6"/>
      <c r="N17" s="6"/>
      <c r="O17" s="6"/>
      <c r="P17" s="6"/>
      <c r="Q17" s="6"/>
      <c r="R17" s="6"/>
      <c r="S17" s="6"/>
      <c r="T17" s="6"/>
      <c r="U17" s="6"/>
      <c r="V17" s="6"/>
      <c r="W17" s="6"/>
      <c r="X17" s="6"/>
      <c r="Y17" s="6"/>
      <c r="Z17" s="6"/>
    </row>
    <row r="18" spans="1:26" ht="27.6" x14ac:dyDescent="0.25">
      <c r="A18" s="31">
        <v>8</v>
      </c>
      <c r="B18" s="25" t="s">
        <v>25</v>
      </c>
      <c r="C18" s="14">
        <v>150</v>
      </c>
      <c r="D18" s="17">
        <v>300</v>
      </c>
      <c r="E18" s="16">
        <f t="shared" si="0"/>
        <v>45000</v>
      </c>
      <c r="F18" s="6"/>
      <c r="G18" s="6"/>
      <c r="H18" s="6"/>
      <c r="I18" s="6"/>
      <c r="J18" s="6"/>
      <c r="K18" s="6"/>
      <c r="L18" s="6"/>
      <c r="M18" s="6"/>
      <c r="N18" s="6"/>
      <c r="O18" s="6"/>
      <c r="P18" s="6"/>
      <c r="Q18" s="6"/>
      <c r="R18" s="6"/>
      <c r="S18" s="6"/>
      <c r="T18" s="6"/>
      <c r="U18" s="6"/>
      <c r="V18" s="6"/>
      <c r="W18" s="6"/>
      <c r="X18" s="6"/>
      <c r="Y18" s="6"/>
      <c r="Z18" s="6"/>
    </row>
    <row r="19" spans="1:26" ht="30" customHeight="1" x14ac:dyDescent="0.25">
      <c r="A19" s="31">
        <v>9</v>
      </c>
      <c r="B19" s="26" t="s">
        <v>26</v>
      </c>
      <c r="C19" s="14">
        <v>150</v>
      </c>
      <c r="D19" s="17">
        <v>10</v>
      </c>
      <c r="E19" s="16">
        <f t="shared" si="0"/>
        <v>1500</v>
      </c>
      <c r="F19" s="6"/>
      <c r="G19" s="6"/>
      <c r="H19" s="6"/>
      <c r="I19" s="6"/>
      <c r="J19" s="6"/>
      <c r="K19" s="6"/>
      <c r="L19" s="6"/>
      <c r="M19" s="6"/>
      <c r="N19" s="6"/>
      <c r="O19" s="6"/>
      <c r="P19" s="6"/>
      <c r="Q19" s="6"/>
      <c r="R19" s="6"/>
      <c r="S19" s="6"/>
      <c r="T19" s="6"/>
      <c r="U19" s="6"/>
      <c r="V19" s="6"/>
      <c r="W19" s="6"/>
      <c r="X19" s="6"/>
      <c r="Y19" s="6"/>
      <c r="Z19" s="6"/>
    </row>
    <row r="20" spans="1:26" ht="27.6" x14ac:dyDescent="0.25">
      <c r="A20" s="31">
        <v>10</v>
      </c>
      <c r="B20" s="25" t="s">
        <v>6</v>
      </c>
      <c r="C20" s="14">
        <v>75</v>
      </c>
      <c r="D20" s="17">
        <v>35</v>
      </c>
      <c r="E20" s="16">
        <f t="shared" si="0"/>
        <v>2625</v>
      </c>
      <c r="F20" s="6"/>
      <c r="G20" s="6"/>
      <c r="H20" s="6"/>
      <c r="I20" s="6"/>
      <c r="J20" s="6"/>
      <c r="K20" s="6"/>
      <c r="L20" s="6"/>
      <c r="M20" s="6"/>
      <c r="N20" s="6"/>
      <c r="O20" s="6"/>
      <c r="P20" s="6"/>
      <c r="Q20" s="6"/>
      <c r="R20" s="6"/>
      <c r="S20" s="6"/>
      <c r="T20" s="6"/>
      <c r="U20" s="6"/>
      <c r="V20" s="6"/>
      <c r="W20" s="6"/>
      <c r="X20" s="6"/>
      <c r="Y20" s="6"/>
      <c r="Z20" s="6"/>
    </row>
    <row r="21" spans="1:26" ht="16.2" x14ac:dyDescent="0.25">
      <c r="A21" s="31">
        <v>11</v>
      </c>
      <c r="B21" s="33" t="s">
        <v>27</v>
      </c>
      <c r="C21" s="14">
        <v>45</v>
      </c>
      <c r="D21" s="15">
        <v>5000</v>
      </c>
      <c r="E21" s="16">
        <f t="shared" si="0"/>
        <v>225000</v>
      </c>
      <c r="F21" s="6"/>
      <c r="G21" s="6"/>
      <c r="H21" s="6"/>
      <c r="I21" s="6"/>
      <c r="J21" s="6"/>
      <c r="K21" s="6"/>
      <c r="L21" s="6"/>
      <c r="M21" s="6"/>
      <c r="N21" s="6"/>
      <c r="O21" s="6"/>
      <c r="P21" s="6"/>
      <c r="Q21" s="6"/>
      <c r="R21" s="6"/>
      <c r="S21" s="6"/>
      <c r="T21" s="6"/>
      <c r="U21" s="6"/>
      <c r="V21" s="6"/>
      <c r="W21" s="6"/>
      <c r="X21" s="6"/>
      <c r="Y21" s="6"/>
      <c r="Z21" s="6"/>
    </row>
    <row r="22" spans="1:26" ht="16.2" x14ac:dyDescent="0.25">
      <c r="A22" s="31">
        <v>12</v>
      </c>
      <c r="B22" s="33" t="s">
        <v>28</v>
      </c>
      <c r="C22" s="14">
        <v>45</v>
      </c>
      <c r="D22" s="15">
        <v>250</v>
      </c>
      <c r="E22" s="16">
        <f t="shared" si="0"/>
        <v>11250</v>
      </c>
      <c r="F22" s="41" t="s">
        <v>34</v>
      </c>
      <c r="G22" s="6"/>
      <c r="H22" s="6"/>
      <c r="I22" s="6"/>
      <c r="J22" s="6"/>
      <c r="K22" s="6"/>
      <c r="L22" s="6"/>
      <c r="M22" s="6"/>
      <c r="N22" s="6"/>
      <c r="O22" s="6"/>
      <c r="P22" s="6"/>
      <c r="Q22" s="6"/>
      <c r="R22" s="6"/>
      <c r="S22" s="6"/>
      <c r="T22" s="6"/>
      <c r="U22" s="6"/>
      <c r="V22" s="6"/>
      <c r="W22" s="6"/>
      <c r="X22" s="6"/>
      <c r="Y22" s="6"/>
      <c r="Z22" s="6"/>
    </row>
    <row r="23" spans="1:26" ht="15.6" x14ac:dyDescent="0.25">
      <c r="A23" s="31">
        <v>13</v>
      </c>
      <c r="B23" s="33" t="s">
        <v>33</v>
      </c>
      <c r="C23" s="14">
        <v>165</v>
      </c>
      <c r="D23" s="15">
        <v>300</v>
      </c>
      <c r="E23" s="16">
        <f t="shared" si="0"/>
        <v>49500</v>
      </c>
      <c r="F23" s="41"/>
      <c r="G23" s="6"/>
      <c r="H23" s="6"/>
      <c r="I23" s="6"/>
      <c r="J23" s="6"/>
      <c r="K23" s="6"/>
      <c r="L23" s="6"/>
      <c r="M23" s="6"/>
      <c r="N23" s="6"/>
      <c r="O23" s="6"/>
      <c r="P23" s="6"/>
      <c r="Q23" s="6"/>
      <c r="R23" s="6"/>
      <c r="S23" s="6"/>
      <c r="T23" s="6"/>
      <c r="U23" s="6"/>
      <c r="V23" s="6"/>
      <c r="W23" s="6"/>
      <c r="X23" s="6"/>
      <c r="Y23" s="6"/>
      <c r="Z23" s="6"/>
    </row>
    <row r="24" spans="1:26" ht="30" customHeight="1" x14ac:dyDescent="0.25">
      <c r="A24" s="31">
        <v>13</v>
      </c>
      <c r="B24" s="96" t="s">
        <v>16</v>
      </c>
      <c r="C24" s="97"/>
      <c r="D24" s="17" t="s">
        <v>7</v>
      </c>
      <c r="E24" s="18">
        <v>25000</v>
      </c>
      <c r="F24" s="6"/>
      <c r="G24" s="6"/>
      <c r="H24" s="6"/>
      <c r="I24" s="6"/>
      <c r="J24" s="6"/>
      <c r="K24" s="6"/>
      <c r="L24" s="6"/>
      <c r="M24" s="6"/>
      <c r="N24" s="6"/>
      <c r="O24" s="6"/>
      <c r="P24" s="6"/>
      <c r="Q24" s="6"/>
      <c r="R24" s="6"/>
      <c r="S24" s="6"/>
      <c r="T24" s="6"/>
      <c r="U24" s="6"/>
      <c r="V24" s="6"/>
      <c r="W24" s="6"/>
      <c r="X24" s="6"/>
      <c r="Y24" s="6"/>
      <c r="Z24" s="6"/>
    </row>
    <row r="25" spans="1:26" ht="30" customHeight="1" x14ac:dyDescent="0.25">
      <c r="A25" s="31">
        <v>14</v>
      </c>
      <c r="B25" s="96" t="s">
        <v>17</v>
      </c>
      <c r="C25" s="97"/>
      <c r="D25" s="17" t="s">
        <v>7</v>
      </c>
      <c r="E25" s="18">
        <v>4000</v>
      </c>
      <c r="F25" s="41" t="s">
        <v>34</v>
      </c>
      <c r="G25" s="6"/>
      <c r="H25" s="6"/>
      <c r="I25" s="6"/>
      <c r="J25" s="6"/>
      <c r="K25" s="6"/>
      <c r="L25" s="6"/>
      <c r="M25" s="6"/>
      <c r="N25" s="6"/>
      <c r="O25" s="6"/>
      <c r="P25" s="6"/>
      <c r="Q25" s="6"/>
      <c r="R25" s="6"/>
      <c r="S25" s="6"/>
      <c r="T25" s="6"/>
      <c r="U25" s="6"/>
      <c r="V25" s="6"/>
      <c r="W25" s="6"/>
      <c r="X25" s="6"/>
      <c r="Y25" s="6"/>
      <c r="Z25" s="6"/>
    </row>
    <row r="26" spans="1:26" ht="30" customHeight="1" thickBot="1" x14ac:dyDescent="0.3">
      <c r="A26" s="31">
        <v>15</v>
      </c>
      <c r="B26" s="96" t="s">
        <v>18</v>
      </c>
      <c r="C26" s="97"/>
      <c r="D26" s="17" t="s">
        <v>7</v>
      </c>
      <c r="E26" s="19">
        <v>50000</v>
      </c>
      <c r="F26" s="6"/>
      <c r="G26" s="6"/>
      <c r="H26" s="6"/>
      <c r="I26" s="6"/>
      <c r="J26" s="6"/>
      <c r="K26" s="6"/>
      <c r="L26" s="6"/>
      <c r="M26" s="6"/>
      <c r="N26" s="6"/>
      <c r="O26" s="6"/>
      <c r="P26" s="6"/>
      <c r="Q26" s="6"/>
      <c r="R26" s="6"/>
      <c r="S26" s="6"/>
      <c r="T26" s="6"/>
      <c r="U26" s="6"/>
      <c r="V26" s="6"/>
      <c r="W26" s="6"/>
      <c r="X26" s="6"/>
      <c r="Y26" s="6"/>
      <c r="Z26" s="6"/>
    </row>
    <row r="27" spans="1:26" ht="24" customHeight="1" thickTop="1" x14ac:dyDescent="0.25">
      <c r="A27" s="27"/>
      <c r="B27" s="20"/>
      <c r="C27" s="6"/>
      <c r="D27" s="21" t="s">
        <v>8</v>
      </c>
      <c r="E27" s="22">
        <f>SUM(E11:E26)</f>
        <v>1036045</v>
      </c>
      <c r="F27" s="6"/>
      <c r="G27" s="6"/>
      <c r="H27" s="6"/>
      <c r="I27" s="6"/>
      <c r="J27" s="6"/>
      <c r="K27" s="6"/>
      <c r="L27" s="6"/>
      <c r="M27" s="6"/>
      <c r="N27" s="6"/>
      <c r="O27" s="6"/>
      <c r="P27" s="6"/>
      <c r="Q27" s="6"/>
      <c r="R27" s="6"/>
      <c r="S27" s="6"/>
      <c r="T27" s="6"/>
      <c r="U27" s="6"/>
      <c r="V27" s="6"/>
      <c r="W27" s="6"/>
      <c r="X27" s="6"/>
      <c r="Y27" s="6"/>
      <c r="Z27" s="6"/>
    </row>
    <row r="28" spans="1:26" x14ac:dyDescent="0.25">
      <c r="A28" s="27"/>
      <c r="B28" s="7"/>
      <c r="C28" s="6"/>
      <c r="D28" s="6"/>
      <c r="E28" s="6"/>
      <c r="F28" s="6"/>
      <c r="G28" s="6"/>
      <c r="H28" s="6"/>
      <c r="I28" s="6"/>
      <c r="J28" s="6"/>
      <c r="K28" s="6"/>
      <c r="L28" s="6"/>
      <c r="M28" s="6"/>
      <c r="N28" s="6"/>
      <c r="O28" s="6"/>
      <c r="P28" s="6"/>
      <c r="Q28" s="6"/>
      <c r="R28" s="6"/>
      <c r="S28" s="6"/>
      <c r="T28" s="6"/>
      <c r="U28" s="6"/>
      <c r="V28" s="6"/>
      <c r="W28" s="6"/>
      <c r="X28" s="6"/>
      <c r="Y28" s="6"/>
      <c r="Z28" s="6"/>
    </row>
    <row r="29" spans="1:26" ht="37.5" customHeight="1" x14ac:dyDescent="0.25">
      <c r="A29" s="27"/>
      <c r="B29" s="7"/>
      <c r="C29" s="6"/>
      <c r="D29" s="13" t="s">
        <v>9</v>
      </c>
      <c r="E29" s="23">
        <f>E27*2</f>
        <v>2072090</v>
      </c>
      <c r="F29" s="6"/>
      <c r="G29" s="6"/>
      <c r="H29" s="6"/>
      <c r="I29" s="6"/>
      <c r="J29" s="6"/>
      <c r="K29" s="6"/>
      <c r="L29" s="6"/>
      <c r="M29" s="6"/>
      <c r="N29" s="6"/>
      <c r="O29" s="6"/>
      <c r="P29" s="6"/>
      <c r="Q29" s="6"/>
      <c r="R29" s="6"/>
      <c r="S29" s="6"/>
      <c r="T29" s="6"/>
      <c r="U29" s="6"/>
      <c r="V29" s="6"/>
      <c r="W29" s="6"/>
      <c r="X29" s="6"/>
      <c r="Y29" s="6"/>
      <c r="Z29" s="6"/>
    </row>
    <row r="30" spans="1:26" x14ac:dyDescent="0.25">
      <c r="A30" s="27"/>
      <c r="B30" s="24" t="s">
        <v>10</v>
      </c>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27"/>
      <c r="B31" s="98"/>
      <c r="C31" s="99"/>
      <c r="D31" s="99"/>
      <c r="E31" s="100"/>
      <c r="F31" s="6"/>
      <c r="G31" s="6"/>
      <c r="H31" s="6"/>
      <c r="I31" s="6"/>
      <c r="J31" s="6"/>
      <c r="K31" s="6"/>
      <c r="L31" s="6"/>
      <c r="M31" s="6"/>
      <c r="N31" s="6"/>
      <c r="O31" s="6"/>
      <c r="P31" s="6"/>
      <c r="Q31" s="6"/>
      <c r="R31" s="6"/>
      <c r="S31" s="6"/>
      <c r="T31" s="6"/>
      <c r="U31" s="6"/>
      <c r="V31" s="6"/>
      <c r="W31" s="6"/>
      <c r="X31" s="6"/>
      <c r="Y31" s="6"/>
      <c r="Z31" s="6"/>
    </row>
    <row r="32" spans="1:26" x14ac:dyDescent="0.25">
      <c r="A32" s="27"/>
      <c r="B32" s="89"/>
      <c r="C32" s="90"/>
      <c r="D32" s="90"/>
      <c r="E32" s="91"/>
      <c r="F32" s="6"/>
      <c r="G32" s="6"/>
      <c r="H32" s="6"/>
      <c r="I32" s="6"/>
      <c r="J32" s="6"/>
      <c r="K32" s="6"/>
      <c r="L32" s="6"/>
      <c r="M32" s="6"/>
      <c r="N32" s="6"/>
      <c r="O32" s="6"/>
      <c r="P32" s="6"/>
      <c r="Q32" s="6"/>
      <c r="R32" s="6"/>
      <c r="S32" s="6"/>
      <c r="T32" s="6"/>
      <c r="U32" s="6"/>
      <c r="V32" s="6"/>
      <c r="W32" s="6"/>
      <c r="X32" s="6"/>
      <c r="Y32" s="6"/>
      <c r="Z32" s="6"/>
    </row>
    <row r="33" spans="1:26" x14ac:dyDescent="0.25">
      <c r="A33" s="27"/>
      <c r="B33" s="92"/>
      <c r="C33" s="93"/>
      <c r="D33" s="93"/>
      <c r="E33" s="94"/>
      <c r="F33" s="6"/>
      <c r="G33" s="6"/>
      <c r="H33" s="6"/>
      <c r="I33" s="6"/>
      <c r="J33" s="6"/>
      <c r="K33" s="6"/>
      <c r="L33" s="6"/>
      <c r="M33" s="6"/>
      <c r="N33" s="6"/>
      <c r="O33" s="6"/>
      <c r="P33" s="6"/>
      <c r="Q33" s="6"/>
      <c r="R33" s="6"/>
      <c r="S33" s="6"/>
      <c r="T33" s="6"/>
      <c r="U33" s="6"/>
      <c r="V33" s="6"/>
      <c r="W33" s="6"/>
      <c r="X33" s="6"/>
      <c r="Y33" s="6"/>
      <c r="Z33" s="6"/>
    </row>
    <row r="34" spans="1:26" x14ac:dyDescent="0.25">
      <c r="A34" s="27"/>
      <c r="B34" s="7"/>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27"/>
      <c r="B35" s="7"/>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27"/>
      <c r="B36" s="7"/>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27"/>
      <c r="B37" s="7"/>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27"/>
      <c r="B38" s="7"/>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27"/>
      <c r="B39" s="7"/>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27"/>
      <c r="B40" s="7"/>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27"/>
      <c r="B41" s="7"/>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27"/>
      <c r="B42" s="7"/>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27"/>
      <c r="B43" s="7"/>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27"/>
      <c r="B44" s="7"/>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27"/>
      <c r="B45" s="7"/>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27"/>
      <c r="B46" s="7"/>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27"/>
      <c r="B47" s="7"/>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27"/>
      <c r="B48" s="7"/>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27"/>
      <c r="B49" s="7"/>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27"/>
      <c r="B50" s="7"/>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27"/>
      <c r="B51" s="7"/>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27"/>
      <c r="B52" s="7"/>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27"/>
      <c r="B53" s="7"/>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27"/>
      <c r="B54" s="7"/>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27"/>
      <c r="B55" s="7"/>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27"/>
      <c r="B56" s="7"/>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27"/>
      <c r="B57" s="7"/>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27"/>
      <c r="B58" s="7"/>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27"/>
      <c r="B59" s="7"/>
      <c r="C59" s="6"/>
      <c r="D59" s="6"/>
      <c r="E59" s="6"/>
      <c r="F59" s="6"/>
      <c r="G59" s="6"/>
      <c r="H59" s="6"/>
      <c r="I59" s="6"/>
      <c r="J59" s="6"/>
      <c r="K59" s="6"/>
      <c r="L59" s="6"/>
      <c r="M59" s="6"/>
      <c r="N59" s="6"/>
      <c r="O59" s="6"/>
      <c r="P59" s="6"/>
      <c r="Q59" s="6"/>
      <c r="R59" s="6"/>
      <c r="S59" s="6"/>
      <c r="T59" s="6"/>
      <c r="U59" s="6"/>
      <c r="V59" s="6"/>
      <c r="W59" s="6"/>
      <c r="X59" s="6"/>
      <c r="Y59" s="6"/>
      <c r="Z59" s="6"/>
    </row>
  </sheetData>
  <mergeCells count="8">
    <mergeCell ref="B32:E32"/>
    <mergeCell ref="B33:E33"/>
    <mergeCell ref="B5:E5"/>
    <mergeCell ref="B7:E7"/>
    <mergeCell ref="B24:C24"/>
    <mergeCell ref="B25:C25"/>
    <mergeCell ref="B26:C26"/>
    <mergeCell ref="B31:E3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F185E-8696-41A8-A2F0-0D9DD9CDE684}">
  <sheetPr>
    <tabColor rgb="FFFF0000"/>
  </sheetPr>
  <dimension ref="A1:Z59"/>
  <sheetViews>
    <sheetView showGridLines="0" workbookViewId="0">
      <selection activeCell="B24" sqref="B24:C24"/>
    </sheetView>
  </sheetViews>
  <sheetFormatPr defaultColWidth="9.109375" defaultRowHeight="13.8" x14ac:dyDescent="0.25"/>
  <cols>
    <col min="1" max="1" width="3.6640625" style="30" customWidth="1"/>
    <col min="2" max="2" width="93.44140625" style="1" customWidth="1"/>
    <col min="3" max="3" width="14.6640625" style="2" customWidth="1"/>
    <col min="4" max="4" width="21.88671875" style="2" bestFit="1" customWidth="1"/>
    <col min="5" max="5" width="15.21875" style="2" bestFit="1" customWidth="1"/>
    <col min="6" max="6" width="13.5546875" style="2" bestFit="1" customWidth="1"/>
    <col min="7" max="7" width="15.44140625" style="2" bestFit="1" customWidth="1"/>
    <col min="8" max="8" width="3.33203125" style="2" customWidth="1"/>
    <col min="9" max="11" width="20" style="2" customWidth="1"/>
    <col min="12" max="16384" width="9.109375" style="2"/>
  </cols>
  <sheetData>
    <row r="1" spans="1:26" s="65" customFormat="1" ht="21" x14ac:dyDescent="0.25">
      <c r="B1" s="65" t="s">
        <v>45</v>
      </c>
    </row>
    <row r="2" spans="1:26" ht="17.399999999999999" x14ac:dyDescent="0.25">
      <c r="A2" s="27"/>
      <c r="B2" s="44" t="s">
        <v>32</v>
      </c>
      <c r="C2" s="6"/>
      <c r="D2" s="6"/>
      <c r="E2" s="6"/>
      <c r="F2" s="6"/>
      <c r="G2" s="6"/>
      <c r="V2" s="6"/>
      <c r="W2" s="6"/>
      <c r="X2" s="6"/>
      <c r="Y2" s="6"/>
      <c r="Z2" s="6"/>
    </row>
    <row r="3" spans="1:26" x14ac:dyDescent="0.25">
      <c r="A3" s="27"/>
      <c r="B3" s="24" t="s">
        <v>0</v>
      </c>
      <c r="C3" s="6"/>
      <c r="D3" s="6"/>
      <c r="E3" s="6"/>
      <c r="F3" s="6"/>
      <c r="G3" s="6"/>
      <c r="V3" s="6"/>
      <c r="W3" s="6"/>
      <c r="X3" s="6"/>
      <c r="Y3" s="6"/>
      <c r="Z3" s="6"/>
    </row>
    <row r="4" spans="1:26" s="5" customFormat="1" ht="10.199999999999999" x14ac:dyDescent="0.25">
      <c r="A4" s="28"/>
      <c r="B4" s="4"/>
      <c r="C4" s="3"/>
      <c r="D4" s="3"/>
      <c r="E4" s="3"/>
      <c r="F4" s="3"/>
      <c r="G4" s="3"/>
      <c r="V4" s="3"/>
      <c r="W4" s="3"/>
      <c r="X4" s="3"/>
      <c r="Y4" s="3"/>
      <c r="Z4" s="3"/>
    </row>
    <row r="5" spans="1:26" ht="30" customHeight="1" x14ac:dyDescent="0.25">
      <c r="A5" s="27"/>
      <c r="B5" s="95" t="s">
        <v>1</v>
      </c>
      <c r="C5" s="95"/>
      <c r="D5" s="95"/>
      <c r="E5" s="95"/>
      <c r="F5" s="6"/>
      <c r="G5" s="6"/>
      <c r="V5" s="6"/>
      <c r="W5" s="6"/>
      <c r="X5" s="6"/>
      <c r="Y5" s="6"/>
      <c r="Z5" s="6"/>
    </row>
    <row r="6" spans="1:26" s="5" customFormat="1" ht="10.199999999999999" x14ac:dyDescent="0.25">
      <c r="A6" s="28"/>
      <c r="B6" s="32"/>
      <c r="C6" s="8"/>
      <c r="D6" s="8"/>
      <c r="E6" s="8"/>
      <c r="F6" s="3"/>
      <c r="G6" s="3"/>
      <c r="I6" s="55"/>
      <c r="V6" s="3"/>
      <c r="W6" s="3"/>
      <c r="X6" s="3"/>
      <c r="Y6" s="3"/>
      <c r="Z6" s="3"/>
    </row>
    <row r="7" spans="1:26" s="10" customFormat="1" x14ac:dyDescent="0.25">
      <c r="A7" s="29"/>
      <c r="B7" s="95" t="s">
        <v>2</v>
      </c>
      <c r="C7" s="95"/>
      <c r="D7" s="95"/>
      <c r="E7" s="95"/>
      <c r="F7" s="9"/>
      <c r="G7" s="9"/>
      <c r="V7" s="9"/>
      <c r="W7" s="9"/>
      <c r="X7" s="9"/>
      <c r="Y7" s="9"/>
      <c r="Z7" s="9"/>
    </row>
    <row r="8" spans="1:26" s="5" customFormat="1" ht="10.199999999999999" x14ac:dyDescent="0.25">
      <c r="A8" s="28"/>
      <c r="B8" s="32"/>
      <c r="C8" s="8"/>
      <c r="D8" s="8"/>
      <c r="E8" s="8"/>
      <c r="F8" s="3"/>
      <c r="G8" s="3"/>
      <c r="I8" s="55"/>
      <c r="V8" s="3"/>
      <c r="W8" s="3"/>
      <c r="X8" s="3"/>
      <c r="Y8" s="3"/>
      <c r="Z8" s="3"/>
    </row>
    <row r="9" spans="1:26" s="5" customFormat="1" ht="18" thickBot="1" x14ac:dyDescent="0.3">
      <c r="A9" s="28"/>
      <c r="B9" s="11"/>
      <c r="C9" s="3"/>
      <c r="D9" s="3"/>
      <c r="E9" s="102" t="s">
        <v>39</v>
      </c>
      <c r="F9" s="102"/>
      <c r="G9" s="102"/>
      <c r="H9" s="52"/>
      <c r="I9" s="101"/>
      <c r="J9" s="101"/>
      <c r="K9" s="101"/>
      <c r="V9" s="3"/>
      <c r="W9" s="3"/>
      <c r="X9" s="3"/>
      <c r="Y9" s="3"/>
      <c r="Z9" s="3"/>
    </row>
    <row r="10" spans="1:26" ht="47.4" thickBot="1" x14ac:dyDescent="0.3">
      <c r="A10" s="27"/>
      <c r="B10" s="13" t="s">
        <v>3</v>
      </c>
      <c r="C10" s="13" t="s">
        <v>4</v>
      </c>
      <c r="D10" s="13" t="s">
        <v>5</v>
      </c>
      <c r="E10" s="57" t="s">
        <v>42</v>
      </c>
      <c r="F10" s="58" t="s">
        <v>43</v>
      </c>
      <c r="G10" s="57" t="s">
        <v>44</v>
      </c>
      <c r="H10" s="53"/>
      <c r="I10" s="53"/>
      <c r="J10" s="53"/>
      <c r="K10" s="53"/>
      <c r="V10" s="6"/>
      <c r="W10" s="6"/>
      <c r="X10" s="6"/>
      <c r="Y10" s="6"/>
      <c r="Z10" s="6"/>
    </row>
    <row r="11" spans="1:26" ht="27.6" x14ac:dyDescent="0.25">
      <c r="A11" s="31">
        <v>1</v>
      </c>
      <c r="B11" s="25" t="s">
        <v>19</v>
      </c>
      <c r="C11" s="14">
        <v>123</v>
      </c>
      <c r="D11" s="15">
        <v>3500</v>
      </c>
      <c r="E11" s="51">
        <f t="shared" ref="E11:E23" si="0">C11*D11</f>
        <v>430500</v>
      </c>
      <c r="F11" s="62">
        <f>E11-'Cost Proposal'!E11</f>
        <v>24500</v>
      </c>
      <c r="G11" s="56">
        <f>F11/'Cost Proposal'!E11</f>
        <v>6.0344827586206899E-2</v>
      </c>
      <c r="H11" s="54"/>
      <c r="I11" s="59"/>
      <c r="J11" s="59"/>
      <c r="K11" s="54"/>
      <c r="V11" s="6"/>
      <c r="W11" s="6"/>
      <c r="X11" s="6"/>
      <c r="Y11" s="6"/>
      <c r="Z11" s="6"/>
    </row>
    <row r="12" spans="1:26" ht="27.6" x14ac:dyDescent="0.25">
      <c r="A12" s="31">
        <v>2</v>
      </c>
      <c r="B12" s="25" t="s">
        <v>20</v>
      </c>
      <c r="C12" s="14">
        <v>123</v>
      </c>
      <c r="D12" s="15">
        <v>220</v>
      </c>
      <c r="E12" s="51">
        <f t="shared" si="0"/>
        <v>27060</v>
      </c>
      <c r="F12" s="62">
        <f>E12-'Cost Proposal'!E12</f>
        <v>1540</v>
      </c>
      <c r="G12" s="56">
        <f>F12/'Cost Proposal'!E12</f>
        <v>6.0344827586206899E-2</v>
      </c>
      <c r="H12" s="54"/>
      <c r="I12" s="59"/>
      <c r="J12" s="59"/>
      <c r="K12" s="54"/>
      <c r="V12" s="6"/>
      <c r="W12" s="6"/>
      <c r="X12" s="6"/>
      <c r="Y12" s="6"/>
      <c r="Z12" s="6"/>
    </row>
    <row r="13" spans="1:26" ht="27.6" x14ac:dyDescent="0.25">
      <c r="A13" s="31">
        <v>3</v>
      </c>
      <c r="B13" s="25" t="s">
        <v>21</v>
      </c>
      <c r="C13" s="14">
        <v>123</v>
      </c>
      <c r="D13" s="15">
        <v>1000</v>
      </c>
      <c r="E13" s="51">
        <f t="shared" si="0"/>
        <v>123000</v>
      </c>
      <c r="F13" s="62">
        <f>E13-'Cost Proposal'!E13</f>
        <v>7000</v>
      </c>
      <c r="G13" s="56">
        <f>F13/'Cost Proposal'!E13</f>
        <v>6.0344827586206899E-2</v>
      </c>
      <c r="H13" s="54"/>
      <c r="I13" s="59"/>
      <c r="J13" s="59"/>
      <c r="K13" s="54"/>
      <c r="V13" s="6"/>
      <c r="W13" s="6"/>
      <c r="X13" s="6"/>
      <c r="Y13" s="6"/>
      <c r="Z13" s="6"/>
    </row>
    <row r="14" spans="1:26" ht="27.6" x14ac:dyDescent="0.25">
      <c r="A14" s="31">
        <v>4</v>
      </c>
      <c r="B14" s="25" t="s">
        <v>22</v>
      </c>
      <c r="C14" s="14">
        <v>123</v>
      </c>
      <c r="D14" s="15">
        <v>400</v>
      </c>
      <c r="E14" s="51">
        <f t="shared" si="0"/>
        <v>49200</v>
      </c>
      <c r="F14" s="62">
        <f>E14-'Cost Proposal'!E14</f>
        <v>2800</v>
      </c>
      <c r="G14" s="56">
        <f>F14/'Cost Proposal'!E14</f>
        <v>6.0344827586206899E-2</v>
      </c>
      <c r="H14" s="54"/>
      <c r="I14" s="59"/>
      <c r="J14" s="59"/>
      <c r="K14" s="54"/>
      <c r="V14" s="6"/>
      <c r="W14" s="6"/>
      <c r="X14" s="6"/>
      <c r="Y14" s="6"/>
      <c r="Z14" s="6"/>
    </row>
    <row r="15" spans="1:26" ht="15.6" x14ac:dyDescent="0.25">
      <c r="A15" s="31">
        <v>5</v>
      </c>
      <c r="B15" s="25" t="s">
        <v>23</v>
      </c>
      <c r="C15" s="14">
        <v>157</v>
      </c>
      <c r="D15" s="15">
        <v>35</v>
      </c>
      <c r="E15" s="51">
        <f t="shared" si="0"/>
        <v>5495</v>
      </c>
      <c r="F15" s="62">
        <f>E15-'Cost Proposal'!E15</f>
        <v>245</v>
      </c>
      <c r="G15" s="56">
        <f>F15/'Cost Proposal'!E15</f>
        <v>4.6666666666666669E-2</v>
      </c>
      <c r="H15" s="54"/>
      <c r="I15" s="59"/>
      <c r="J15" s="59"/>
      <c r="K15" s="54"/>
      <c r="V15" s="6"/>
      <c r="W15" s="6"/>
      <c r="X15" s="6"/>
      <c r="Y15" s="6"/>
      <c r="Z15" s="6"/>
    </row>
    <row r="16" spans="1:26" ht="27.6" x14ac:dyDescent="0.25">
      <c r="A16" s="31">
        <v>6</v>
      </c>
      <c r="B16" s="25" t="s">
        <v>15</v>
      </c>
      <c r="C16" s="14">
        <v>52</v>
      </c>
      <c r="D16" s="15">
        <v>350</v>
      </c>
      <c r="E16" s="51">
        <f t="shared" si="0"/>
        <v>18200</v>
      </c>
      <c r="F16" s="62">
        <f>E16-'Cost Proposal'!E16</f>
        <v>700</v>
      </c>
      <c r="G16" s="56">
        <f>F16/'Cost Proposal'!E16</f>
        <v>0.04</v>
      </c>
      <c r="H16" s="54"/>
      <c r="I16" s="59"/>
      <c r="J16" s="59"/>
      <c r="K16" s="54"/>
      <c r="V16" s="6"/>
      <c r="W16" s="6"/>
      <c r="X16" s="6"/>
      <c r="Y16" s="6"/>
      <c r="Z16" s="6"/>
    </row>
    <row r="17" spans="1:26" ht="15.6" x14ac:dyDescent="0.25">
      <c r="A17" s="31">
        <v>7</v>
      </c>
      <c r="B17" s="25" t="s">
        <v>24</v>
      </c>
      <c r="C17" s="14">
        <v>1155</v>
      </c>
      <c r="D17" s="15">
        <v>5</v>
      </c>
      <c r="E17" s="51">
        <f t="shared" si="0"/>
        <v>5775</v>
      </c>
      <c r="F17" s="62">
        <f>E17-'Cost Proposal'!E17</f>
        <v>275</v>
      </c>
      <c r="G17" s="56">
        <f>F17/'Cost Proposal'!E17</f>
        <v>0.05</v>
      </c>
      <c r="H17" s="54"/>
      <c r="I17" s="59"/>
      <c r="J17" s="59"/>
      <c r="K17" s="54"/>
      <c r="V17" s="6"/>
      <c r="W17" s="6"/>
      <c r="X17" s="6"/>
      <c r="Y17" s="6"/>
      <c r="Z17" s="6"/>
    </row>
    <row r="18" spans="1:26" ht="27.6" x14ac:dyDescent="0.25">
      <c r="A18" s="31">
        <v>8</v>
      </c>
      <c r="B18" s="25" t="s">
        <v>25</v>
      </c>
      <c r="C18" s="14">
        <v>157</v>
      </c>
      <c r="D18" s="17">
        <v>300</v>
      </c>
      <c r="E18" s="51">
        <f t="shared" si="0"/>
        <v>47100</v>
      </c>
      <c r="F18" s="62">
        <f>E18-'Cost Proposal'!E18</f>
        <v>2100</v>
      </c>
      <c r="G18" s="56">
        <f>F18/'Cost Proposal'!E18</f>
        <v>4.6666666666666669E-2</v>
      </c>
      <c r="H18" s="54"/>
      <c r="I18" s="59"/>
      <c r="J18" s="59"/>
      <c r="K18" s="54"/>
      <c r="V18" s="6"/>
      <c r="W18" s="6"/>
      <c r="X18" s="6"/>
      <c r="Y18" s="6"/>
      <c r="Z18" s="6"/>
    </row>
    <row r="19" spans="1:26" ht="30" customHeight="1" x14ac:dyDescent="0.25">
      <c r="A19" s="31">
        <v>9</v>
      </c>
      <c r="B19" s="26" t="s">
        <v>26</v>
      </c>
      <c r="C19" s="14">
        <v>157</v>
      </c>
      <c r="D19" s="17">
        <v>10</v>
      </c>
      <c r="E19" s="51">
        <f t="shared" si="0"/>
        <v>1570</v>
      </c>
      <c r="F19" s="62">
        <f>E19-'Cost Proposal'!E19</f>
        <v>70</v>
      </c>
      <c r="G19" s="56">
        <f>F19/'Cost Proposal'!E19</f>
        <v>4.6666666666666669E-2</v>
      </c>
      <c r="H19" s="54"/>
      <c r="I19" s="59"/>
      <c r="J19" s="59"/>
      <c r="K19" s="54"/>
      <c r="V19" s="6"/>
      <c r="W19" s="6"/>
      <c r="X19" s="6"/>
      <c r="Y19" s="6"/>
      <c r="Z19" s="6"/>
    </row>
    <row r="20" spans="1:26" ht="27.6" x14ac:dyDescent="0.25">
      <c r="A20" s="31">
        <v>10</v>
      </c>
      <c r="B20" s="25" t="s">
        <v>6</v>
      </c>
      <c r="C20" s="14">
        <v>79</v>
      </c>
      <c r="D20" s="17">
        <v>35</v>
      </c>
      <c r="E20" s="51">
        <f t="shared" si="0"/>
        <v>2765</v>
      </c>
      <c r="F20" s="62">
        <f>E20-'Cost Proposal'!E20</f>
        <v>140</v>
      </c>
      <c r="G20" s="56">
        <f>F20/'Cost Proposal'!E20</f>
        <v>5.3333333333333337E-2</v>
      </c>
      <c r="H20" s="54"/>
      <c r="I20" s="59"/>
      <c r="J20" s="59"/>
      <c r="K20" s="54"/>
      <c r="V20" s="6"/>
      <c r="W20" s="6"/>
      <c r="X20" s="6"/>
      <c r="Y20" s="6"/>
      <c r="Z20" s="6"/>
    </row>
    <row r="21" spans="1:26" ht="16.2" x14ac:dyDescent="0.25">
      <c r="A21" s="31">
        <v>11</v>
      </c>
      <c r="B21" s="33" t="s">
        <v>27</v>
      </c>
      <c r="C21" s="14">
        <v>47</v>
      </c>
      <c r="D21" s="15">
        <v>5000</v>
      </c>
      <c r="E21" s="51">
        <f t="shared" si="0"/>
        <v>235000</v>
      </c>
      <c r="F21" s="62">
        <f>E21-'Cost Proposal'!E21</f>
        <v>10000</v>
      </c>
      <c r="G21" s="56">
        <f>F21/'Cost Proposal'!E21</f>
        <v>4.4444444444444446E-2</v>
      </c>
      <c r="H21" s="54"/>
      <c r="I21" s="59"/>
      <c r="J21" s="59"/>
      <c r="K21" s="54"/>
      <c r="V21" s="6"/>
      <c r="W21" s="6"/>
      <c r="X21" s="6"/>
      <c r="Y21" s="6"/>
      <c r="Z21" s="6"/>
    </row>
    <row r="22" spans="1:26" ht="16.2" x14ac:dyDescent="0.25">
      <c r="A22" s="31">
        <v>12</v>
      </c>
      <c r="B22" s="33" t="s">
        <v>28</v>
      </c>
      <c r="C22" s="14">
        <v>47</v>
      </c>
      <c r="D22" s="15">
        <v>250</v>
      </c>
      <c r="E22" s="51">
        <f t="shared" si="0"/>
        <v>11750</v>
      </c>
      <c r="F22" s="62">
        <f>E22-'Cost Proposal'!E22</f>
        <v>500</v>
      </c>
      <c r="G22" s="56">
        <f>F22/'Cost Proposal'!E22</f>
        <v>4.4444444444444446E-2</v>
      </c>
      <c r="H22" s="54"/>
      <c r="I22" s="59"/>
      <c r="J22" s="59"/>
      <c r="K22" s="54"/>
      <c r="V22" s="6"/>
      <c r="W22" s="6"/>
      <c r="X22" s="6"/>
      <c r="Y22" s="6"/>
      <c r="Z22" s="6"/>
    </row>
    <row r="23" spans="1:26" ht="16.2" thickBot="1" x14ac:dyDescent="0.3">
      <c r="A23" s="31">
        <v>13</v>
      </c>
      <c r="B23" s="33" t="s">
        <v>33</v>
      </c>
      <c r="C23" s="14">
        <v>173</v>
      </c>
      <c r="D23" s="15">
        <v>300</v>
      </c>
      <c r="E23" s="51">
        <f t="shared" si="0"/>
        <v>51900</v>
      </c>
      <c r="F23" s="63">
        <f>E23-'Cost Proposal'!E23</f>
        <v>2400</v>
      </c>
      <c r="G23" s="64">
        <f>F23/'Cost Proposal'!E23</f>
        <v>4.8484848484848485E-2</v>
      </c>
      <c r="H23" s="54"/>
      <c r="I23" s="59"/>
      <c r="J23" s="59"/>
      <c r="K23" s="54"/>
      <c r="V23" s="6"/>
      <c r="W23" s="6"/>
      <c r="X23" s="6"/>
      <c r="Y23" s="6"/>
      <c r="Z23" s="6"/>
    </row>
    <row r="24" spans="1:26" ht="30" customHeight="1" x14ac:dyDescent="0.25">
      <c r="A24" s="31">
        <v>13</v>
      </c>
      <c r="B24" s="96" t="s">
        <v>16</v>
      </c>
      <c r="C24" s="97"/>
      <c r="D24" s="17" t="s">
        <v>7</v>
      </c>
      <c r="E24" s="47">
        <v>25000</v>
      </c>
      <c r="F24" s="45"/>
      <c r="G24" s="45"/>
      <c r="H24" s="45"/>
      <c r="I24" s="59"/>
      <c r="J24" s="45"/>
      <c r="K24" s="45"/>
      <c r="V24" s="6"/>
      <c r="W24" s="6"/>
      <c r="X24" s="6"/>
      <c r="Y24" s="6"/>
      <c r="Z24" s="6"/>
    </row>
    <row r="25" spans="1:26" ht="30" customHeight="1" x14ac:dyDescent="0.25">
      <c r="A25" s="31">
        <v>14</v>
      </c>
      <c r="B25" s="96" t="s">
        <v>17</v>
      </c>
      <c r="C25" s="97"/>
      <c r="D25" s="17" t="s">
        <v>7</v>
      </c>
      <c r="E25" s="48">
        <v>4000</v>
      </c>
      <c r="F25" s="45"/>
      <c r="G25" s="45"/>
      <c r="H25" s="45"/>
      <c r="I25" s="59"/>
      <c r="J25" s="45"/>
      <c r="K25" s="45"/>
      <c r="V25" s="6"/>
      <c r="W25" s="6"/>
      <c r="X25" s="6"/>
      <c r="Y25" s="6"/>
      <c r="Z25" s="6"/>
    </row>
    <row r="26" spans="1:26" ht="30" customHeight="1" thickBot="1" x14ac:dyDescent="0.3">
      <c r="A26" s="31">
        <v>15</v>
      </c>
      <c r="B26" s="96" t="s">
        <v>18</v>
      </c>
      <c r="C26" s="97"/>
      <c r="D26" s="17" t="s">
        <v>7</v>
      </c>
      <c r="E26" s="49">
        <v>50000</v>
      </c>
      <c r="F26" s="45"/>
      <c r="G26" s="45"/>
      <c r="H26" s="45"/>
      <c r="I26" s="59"/>
      <c r="J26" s="45"/>
      <c r="K26" s="45"/>
      <c r="V26" s="6"/>
      <c r="W26" s="6"/>
      <c r="X26" s="6"/>
      <c r="Y26" s="6"/>
      <c r="Z26" s="6"/>
    </row>
    <row r="27" spans="1:26" ht="24" customHeight="1" thickTop="1" thickBot="1" x14ac:dyDescent="0.3">
      <c r="A27" s="27"/>
      <c r="B27" s="20"/>
      <c r="C27" s="6"/>
      <c r="D27" s="13" t="s">
        <v>8</v>
      </c>
      <c r="E27" s="50">
        <f>SUM(E11:E26)</f>
        <v>1088315</v>
      </c>
      <c r="F27" s="46"/>
      <c r="G27" s="46"/>
      <c r="H27" s="46"/>
      <c r="I27" s="60"/>
      <c r="J27" s="46"/>
      <c r="K27" s="46"/>
      <c r="V27" s="6"/>
      <c r="W27" s="6"/>
      <c r="X27" s="6"/>
      <c r="Y27" s="6"/>
      <c r="Z27" s="6"/>
    </row>
    <row r="28" spans="1:26" x14ac:dyDescent="0.25">
      <c r="A28" s="27"/>
      <c r="B28" s="7"/>
      <c r="C28" s="6"/>
      <c r="D28" s="6"/>
      <c r="E28" s="6"/>
      <c r="F28" s="6"/>
      <c r="G28" s="6"/>
      <c r="V28" s="6"/>
      <c r="W28" s="6"/>
      <c r="X28" s="6"/>
      <c r="Y28" s="6"/>
      <c r="Z28" s="6"/>
    </row>
    <row r="29" spans="1:26" ht="37.5" customHeight="1" x14ac:dyDescent="0.25">
      <c r="A29" s="27"/>
      <c r="B29" s="7"/>
      <c r="C29" s="6"/>
      <c r="D29" s="53"/>
      <c r="E29" s="61"/>
      <c r="F29" s="6"/>
      <c r="G29" s="53"/>
      <c r="H29" s="53"/>
      <c r="I29" s="61"/>
      <c r="V29" s="6"/>
      <c r="W29" s="6"/>
      <c r="X29" s="6"/>
      <c r="Y29" s="6"/>
      <c r="Z29" s="6"/>
    </row>
    <row r="30" spans="1:26" x14ac:dyDescent="0.25">
      <c r="A30" s="27"/>
      <c r="B30" s="24" t="s">
        <v>10</v>
      </c>
      <c r="C30" s="6"/>
      <c r="D30" s="6"/>
      <c r="E30" s="6"/>
      <c r="F30" s="6"/>
      <c r="G30" s="6"/>
      <c r="V30" s="6"/>
      <c r="W30" s="6"/>
      <c r="X30" s="6"/>
      <c r="Y30" s="6"/>
      <c r="Z30" s="6"/>
    </row>
    <row r="31" spans="1:26" x14ac:dyDescent="0.25">
      <c r="A31" s="27"/>
      <c r="B31" s="98"/>
      <c r="C31" s="99"/>
      <c r="D31" s="99"/>
      <c r="E31" s="100"/>
      <c r="F31" s="6"/>
      <c r="G31" s="6"/>
      <c r="V31" s="6"/>
      <c r="W31" s="6"/>
      <c r="X31" s="6"/>
      <c r="Y31" s="6"/>
      <c r="Z31" s="6"/>
    </row>
    <row r="32" spans="1:26" x14ac:dyDescent="0.25">
      <c r="A32" s="27"/>
      <c r="B32" s="89"/>
      <c r="C32" s="90"/>
      <c r="D32" s="90"/>
      <c r="E32" s="91"/>
      <c r="F32" s="6"/>
      <c r="G32" s="6"/>
      <c r="V32" s="6"/>
      <c r="W32" s="6"/>
      <c r="X32" s="6"/>
      <c r="Y32" s="6"/>
      <c r="Z32" s="6"/>
    </row>
    <row r="33" spans="1:26" x14ac:dyDescent="0.25">
      <c r="A33" s="27"/>
      <c r="B33" s="92"/>
      <c r="C33" s="93"/>
      <c r="D33" s="93"/>
      <c r="E33" s="94"/>
      <c r="F33" s="6"/>
      <c r="G33" s="6"/>
      <c r="V33" s="6"/>
      <c r="W33" s="6"/>
      <c r="X33" s="6"/>
      <c r="Y33" s="6"/>
      <c r="Z33" s="6"/>
    </row>
    <row r="34" spans="1:26" x14ac:dyDescent="0.25">
      <c r="A34" s="27"/>
      <c r="B34" s="7"/>
      <c r="C34" s="6"/>
      <c r="D34" s="6"/>
      <c r="E34" s="6"/>
      <c r="F34" s="6"/>
      <c r="G34" s="6"/>
      <c r="V34" s="6"/>
      <c r="W34" s="6"/>
      <c r="X34" s="6"/>
      <c r="Y34" s="6"/>
      <c r="Z34" s="6"/>
    </row>
    <row r="35" spans="1:26" x14ac:dyDescent="0.25">
      <c r="A35" s="27"/>
      <c r="B35" s="7"/>
      <c r="C35" s="6"/>
      <c r="D35" s="6"/>
      <c r="E35" s="6"/>
      <c r="F35" s="6"/>
      <c r="G35" s="6"/>
      <c r="V35" s="6"/>
      <c r="W35" s="6"/>
      <c r="X35" s="6"/>
      <c r="Y35" s="6"/>
      <c r="Z35" s="6"/>
    </row>
    <row r="36" spans="1:26" x14ac:dyDescent="0.25">
      <c r="A36" s="27"/>
      <c r="B36" s="7"/>
      <c r="C36" s="6"/>
      <c r="D36" s="6"/>
      <c r="E36" s="6"/>
      <c r="F36" s="6"/>
      <c r="G36" s="6"/>
      <c r="V36" s="6"/>
      <c r="W36" s="6"/>
      <c r="X36" s="6"/>
      <c r="Y36" s="6"/>
      <c r="Z36" s="6"/>
    </row>
    <row r="37" spans="1:26" x14ac:dyDescent="0.25">
      <c r="A37" s="27"/>
      <c r="B37" s="7"/>
      <c r="C37" s="6"/>
      <c r="D37" s="6"/>
      <c r="E37" s="6"/>
      <c r="F37" s="6"/>
      <c r="G37" s="6"/>
      <c r="V37" s="6"/>
      <c r="W37" s="6"/>
      <c r="X37" s="6"/>
      <c r="Y37" s="6"/>
      <c r="Z37" s="6"/>
    </row>
    <row r="38" spans="1:26" x14ac:dyDescent="0.25">
      <c r="A38" s="27"/>
      <c r="B38" s="7"/>
      <c r="C38" s="6"/>
      <c r="D38" s="6"/>
      <c r="E38" s="6"/>
      <c r="F38" s="6"/>
      <c r="G38" s="6"/>
      <c r="V38" s="6"/>
      <c r="W38" s="6"/>
      <c r="X38" s="6"/>
      <c r="Y38" s="6"/>
      <c r="Z38" s="6"/>
    </row>
    <row r="39" spans="1:26" x14ac:dyDescent="0.25">
      <c r="A39" s="27"/>
      <c r="B39" s="7"/>
      <c r="C39" s="6"/>
      <c r="D39" s="6"/>
      <c r="E39" s="6"/>
      <c r="F39" s="6"/>
      <c r="G39" s="6"/>
      <c r="V39" s="6"/>
      <c r="W39" s="6"/>
      <c r="X39" s="6"/>
      <c r="Y39" s="6"/>
      <c r="Z39" s="6"/>
    </row>
    <row r="40" spans="1:26" x14ac:dyDescent="0.25">
      <c r="A40" s="27"/>
      <c r="B40" s="7"/>
      <c r="C40" s="6"/>
      <c r="D40" s="6"/>
      <c r="E40" s="6"/>
      <c r="F40" s="6"/>
      <c r="G40" s="6"/>
      <c r="V40" s="6"/>
      <c r="W40" s="6"/>
      <c r="X40" s="6"/>
      <c r="Y40" s="6"/>
      <c r="Z40" s="6"/>
    </row>
    <row r="41" spans="1:26" x14ac:dyDescent="0.25">
      <c r="A41" s="27"/>
      <c r="B41" s="7"/>
      <c r="C41" s="6"/>
      <c r="D41" s="6"/>
      <c r="E41" s="6"/>
      <c r="F41" s="6"/>
      <c r="G41" s="6"/>
      <c r="V41" s="6"/>
      <c r="W41" s="6"/>
      <c r="X41" s="6"/>
      <c r="Y41" s="6"/>
      <c r="Z41" s="6"/>
    </row>
    <row r="42" spans="1:26" x14ac:dyDescent="0.25">
      <c r="A42" s="27"/>
      <c r="B42" s="7"/>
      <c r="C42" s="6"/>
      <c r="D42" s="6"/>
      <c r="E42" s="6"/>
      <c r="F42" s="6"/>
      <c r="G42" s="6"/>
      <c r="V42" s="6"/>
      <c r="W42" s="6"/>
      <c r="X42" s="6"/>
      <c r="Y42" s="6"/>
      <c r="Z42" s="6"/>
    </row>
    <row r="43" spans="1:26" x14ac:dyDescent="0.25">
      <c r="A43" s="27"/>
      <c r="B43" s="7"/>
      <c r="C43" s="6"/>
      <c r="D43" s="6"/>
      <c r="E43" s="6"/>
      <c r="F43" s="6"/>
      <c r="G43" s="6"/>
      <c r="V43" s="6"/>
      <c r="W43" s="6"/>
      <c r="X43" s="6"/>
      <c r="Y43" s="6"/>
      <c r="Z43" s="6"/>
    </row>
    <row r="44" spans="1:26" x14ac:dyDescent="0.25">
      <c r="A44" s="27"/>
      <c r="B44" s="7"/>
      <c r="C44" s="6"/>
      <c r="D44" s="6"/>
      <c r="E44" s="6"/>
      <c r="F44" s="6"/>
      <c r="G44" s="6"/>
      <c r="V44" s="6"/>
      <c r="W44" s="6"/>
      <c r="X44" s="6"/>
      <c r="Y44" s="6"/>
      <c r="Z44" s="6"/>
    </row>
    <row r="45" spans="1:26" x14ac:dyDescent="0.25">
      <c r="A45" s="27"/>
      <c r="B45" s="7"/>
      <c r="C45" s="6"/>
      <c r="D45" s="6"/>
      <c r="E45" s="6"/>
      <c r="F45" s="6"/>
      <c r="G45" s="6"/>
      <c r="V45" s="6"/>
      <c r="W45" s="6"/>
      <c r="X45" s="6"/>
      <c r="Y45" s="6"/>
      <c r="Z45" s="6"/>
    </row>
    <row r="46" spans="1:26" x14ac:dyDescent="0.25">
      <c r="A46" s="27"/>
      <c r="B46" s="7"/>
      <c r="C46" s="6"/>
      <c r="D46" s="6"/>
      <c r="E46" s="6"/>
      <c r="F46" s="6"/>
      <c r="G46" s="6"/>
      <c r="V46" s="6"/>
      <c r="W46" s="6"/>
      <c r="X46" s="6"/>
      <c r="Y46" s="6"/>
      <c r="Z46" s="6"/>
    </row>
    <row r="47" spans="1:26" x14ac:dyDescent="0.25">
      <c r="A47" s="27"/>
      <c r="B47" s="7"/>
      <c r="C47" s="6"/>
      <c r="D47" s="6"/>
      <c r="E47" s="6"/>
      <c r="F47" s="6"/>
      <c r="G47" s="6"/>
      <c r="V47" s="6"/>
      <c r="W47" s="6"/>
      <c r="X47" s="6"/>
      <c r="Y47" s="6"/>
      <c r="Z47" s="6"/>
    </row>
    <row r="48" spans="1:26" x14ac:dyDescent="0.25">
      <c r="A48" s="27"/>
      <c r="B48" s="7"/>
      <c r="C48" s="6"/>
      <c r="D48" s="6"/>
      <c r="E48" s="6"/>
      <c r="F48" s="6"/>
      <c r="G48" s="6"/>
      <c r="V48" s="6"/>
      <c r="W48" s="6"/>
      <c r="X48" s="6"/>
      <c r="Y48" s="6"/>
      <c r="Z48" s="6"/>
    </row>
    <row r="49" spans="1:26" x14ac:dyDescent="0.25">
      <c r="A49" s="27"/>
      <c r="B49" s="7"/>
      <c r="C49" s="6"/>
      <c r="D49" s="6"/>
      <c r="E49" s="6"/>
      <c r="F49" s="6"/>
      <c r="G49" s="6"/>
      <c r="V49" s="6"/>
      <c r="W49" s="6"/>
      <c r="X49" s="6"/>
      <c r="Y49" s="6"/>
      <c r="Z49" s="6"/>
    </row>
    <row r="50" spans="1:26" x14ac:dyDescent="0.25">
      <c r="A50" s="27"/>
      <c r="B50" s="7"/>
      <c r="C50" s="6"/>
      <c r="D50" s="6"/>
      <c r="E50" s="6"/>
      <c r="F50" s="6"/>
      <c r="G50" s="6"/>
      <c r="V50" s="6"/>
      <c r="W50" s="6"/>
      <c r="X50" s="6"/>
      <c r="Y50" s="6"/>
      <c r="Z50" s="6"/>
    </row>
    <row r="51" spans="1:26" x14ac:dyDescent="0.25">
      <c r="A51" s="27"/>
      <c r="B51" s="7"/>
      <c r="C51" s="6"/>
      <c r="D51" s="6"/>
      <c r="E51" s="6"/>
      <c r="F51" s="6"/>
      <c r="G51" s="6"/>
      <c r="V51" s="6"/>
      <c r="W51" s="6"/>
      <c r="X51" s="6"/>
      <c r="Y51" s="6"/>
      <c r="Z51" s="6"/>
    </row>
    <row r="52" spans="1:26" x14ac:dyDescent="0.25">
      <c r="A52" s="27"/>
      <c r="B52" s="7"/>
      <c r="C52" s="6"/>
      <c r="D52" s="6"/>
      <c r="E52" s="6"/>
      <c r="F52" s="6"/>
      <c r="G52" s="6"/>
      <c r="V52" s="6"/>
      <c r="W52" s="6"/>
      <c r="X52" s="6"/>
      <c r="Y52" s="6"/>
      <c r="Z52" s="6"/>
    </row>
    <row r="53" spans="1:26" x14ac:dyDescent="0.25">
      <c r="A53" s="27"/>
      <c r="B53" s="7"/>
      <c r="C53" s="6"/>
      <c r="D53" s="6"/>
      <c r="E53" s="6"/>
      <c r="F53" s="6"/>
      <c r="G53" s="6"/>
      <c r="V53" s="6"/>
      <c r="W53" s="6"/>
      <c r="X53" s="6"/>
      <c r="Y53" s="6"/>
      <c r="Z53" s="6"/>
    </row>
    <row r="54" spans="1:26" x14ac:dyDescent="0.25">
      <c r="A54" s="27"/>
      <c r="B54" s="7"/>
      <c r="C54" s="6"/>
      <c r="D54" s="6"/>
      <c r="E54" s="6"/>
      <c r="F54" s="6"/>
      <c r="G54" s="6"/>
      <c r="V54" s="6"/>
      <c r="W54" s="6"/>
      <c r="X54" s="6"/>
      <c r="Y54" s="6"/>
      <c r="Z54" s="6"/>
    </row>
    <row r="55" spans="1:26" x14ac:dyDescent="0.25">
      <c r="A55" s="27"/>
      <c r="B55" s="7"/>
      <c r="C55" s="6"/>
      <c r="D55" s="6"/>
      <c r="E55" s="6"/>
      <c r="F55" s="6"/>
      <c r="G55" s="6"/>
      <c r="V55" s="6"/>
      <c r="W55" s="6"/>
      <c r="X55" s="6"/>
      <c r="Y55" s="6"/>
      <c r="Z55" s="6"/>
    </row>
    <row r="56" spans="1:26" x14ac:dyDescent="0.25">
      <c r="A56" s="27"/>
      <c r="B56" s="7"/>
      <c r="C56" s="6"/>
      <c r="D56" s="6"/>
      <c r="E56" s="6"/>
      <c r="F56" s="6"/>
      <c r="G56" s="6"/>
      <c r="V56" s="6"/>
      <c r="W56" s="6"/>
      <c r="X56" s="6"/>
      <c r="Y56" s="6"/>
      <c r="Z56" s="6"/>
    </row>
    <row r="57" spans="1:26" x14ac:dyDescent="0.25">
      <c r="A57" s="27"/>
      <c r="B57" s="7"/>
      <c r="C57" s="6"/>
      <c r="D57" s="6"/>
      <c r="E57" s="6"/>
      <c r="F57" s="6"/>
      <c r="G57" s="6"/>
      <c r="V57" s="6"/>
      <c r="W57" s="6"/>
      <c r="X57" s="6"/>
      <c r="Y57" s="6"/>
      <c r="Z57" s="6"/>
    </row>
    <row r="58" spans="1:26" x14ac:dyDescent="0.25">
      <c r="A58" s="27"/>
      <c r="B58" s="7"/>
      <c r="C58" s="6"/>
      <c r="D58" s="6"/>
      <c r="E58" s="6"/>
      <c r="F58" s="6"/>
      <c r="G58" s="6"/>
      <c r="V58" s="6"/>
      <c r="W58" s="6"/>
      <c r="X58" s="6"/>
      <c r="Y58" s="6"/>
      <c r="Z58" s="6"/>
    </row>
    <row r="59" spans="1:26" x14ac:dyDescent="0.25">
      <c r="A59" s="27"/>
      <c r="B59" s="7"/>
      <c r="C59" s="6"/>
      <c r="D59" s="6"/>
      <c r="E59" s="6"/>
      <c r="F59" s="6"/>
      <c r="G59" s="6"/>
      <c r="V59" s="6"/>
      <c r="W59" s="6"/>
      <c r="X59" s="6"/>
      <c r="Y59" s="6"/>
      <c r="Z59" s="6"/>
    </row>
  </sheetData>
  <mergeCells count="10">
    <mergeCell ref="I9:K9"/>
    <mergeCell ref="B32:E32"/>
    <mergeCell ref="B33:E33"/>
    <mergeCell ref="B5:E5"/>
    <mergeCell ref="B7:E7"/>
    <mergeCell ref="B24:C24"/>
    <mergeCell ref="B25:C25"/>
    <mergeCell ref="B26:C26"/>
    <mergeCell ref="B31:E31"/>
    <mergeCell ref="E9:G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E6260-388B-426C-AC18-AF1322D0CDED}">
  <sheetPr>
    <tabColor rgb="FFFF0000"/>
  </sheetPr>
  <dimension ref="A1:Z59"/>
  <sheetViews>
    <sheetView showGridLines="0" tabSelected="1" workbookViewId="0">
      <selection activeCell="B24" sqref="B24:C24"/>
    </sheetView>
  </sheetViews>
  <sheetFormatPr defaultColWidth="9.109375" defaultRowHeight="13.8" x14ac:dyDescent="0.25"/>
  <cols>
    <col min="1" max="1" width="3.6640625" style="30" customWidth="1"/>
    <col min="2" max="2" width="93.44140625" style="1" customWidth="1"/>
    <col min="3" max="3" width="14.6640625" style="2" customWidth="1"/>
    <col min="4" max="4" width="21.88671875" style="2" bestFit="1" customWidth="1"/>
    <col min="5" max="5" width="15.21875" style="2" bestFit="1" customWidth="1"/>
    <col min="6" max="6" width="13.5546875" style="2" bestFit="1" customWidth="1"/>
    <col min="7" max="7" width="15.44140625" style="2" bestFit="1" customWidth="1"/>
    <col min="8" max="8" width="3.33203125" style="2" customWidth="1"/>
    <col min="9" max="11" width="20" style="2" customWidth="1"/>
    <col min="12" max="16384" width="9.109375" style="2"/>
  </cols>
  <sheetData>
    <row r="1" spans="1:26" s="65" customFormat="1" ht="21" x14ac:dyDescent="0.25">
      <c r="B1" s="65" t="s">
        <v>45</v>
      </c>
    </row>
    <row r="2" spans="1:26" ht="17.399999999999999" x14ac:dyDescent="0.25">
      <c r="A2" s="27"/>
      <c r="B2" s="44" t="s">
        <v>32</v>
      </c>
      <c r="C2" s="6"/>
      <c r="D2" s="6"/>
      <c r="E2" s="6"/>
      <c r="F2" s="6"/>
      <c r="G2" s="6"/>
      <c r="V2" s="6"/>
      <c r="W2" s="6"/>
      <c r="X2" s="6"/>
      <c r="Y2" s="6"/>
      <c r="Z2" s="6"/>
    </row>
    <row r="3" spans="1:26" x14ac:dyDescent="0.25">
      <c r="A3" s="27"/>
      <c r="B3" s="24" t="s">
        <v>0</v>
      </c>
      <c r="C3" s="6"/>
      <c r="D3" s="6"/>
      <c r="E3" s="6"/>
      <c r="F3" s="6"/>
      <c r="G3" s="6"/>
      <c r="V3" s="6"/>
      <c r="W3" s="6"/>
      <c r="X3" s="6"/>
      <c r="Y3" s="6"/>
      <c r="Z3" s="6"/>
    </row>
    <row r="4" spans="1:26" s="5" customFormat="1" ht="10.199999999999999" x14ac:dyDescent="0.25">
      <c r="A4" s="28"/>
      <c r="B4" s="4"/>
      <c r="C4" s="3"/>
      <c r="D4" s="3"/>
      <c r="E4" s="3"/>
      <c r="F4" s="3"/>
      <c r="G4" s="3"/>
      <c r="V4" s="3"/>
      <c r="W4" s="3"/>
      <c r="X4" s="3"/>
      <c r="Y4" s="3"/>
      <c r="Z4" s="3"/>
    </row>
    <row r="5" spans="1:26" ht="30" customHeight="1" x14ac:dyDescent="0.25">
      <c r="A5" s="27"/>
      <c r="B5" s="95" t="s">
        <v>1</v>
      </c>
      <c r="C5" s="95"/>
      <c r="D5" s="95"/>
      <c r="E5" s="95"/>
      <c r="F5" s="6"/>
      <c r="G5" s="6"/>
      <c r="V5" s="6"/>
      <c r="W5" s="6"/>
      <c r="X5" s="6"/>
      <c r="Y5" s="6"/>
      <c r="Z5" s="6"/>
    </row>
    <row r="6" spans="1:26" s="5" customFormat="1" ht="10.199999999999999" x14ac:dyDescent="0.25">
      <c r="A6" s="28"/>
      <c r="B6" s="32"/>
      <c r="C6" s="8"/>
      <c r="D6" s="8"/>
      <c r="E6" s="8"/>
      <c r="F6" s="3"/>
      <c r="G6" s="3"/>
      <c r="I6" s="55"/>
      <c r="V6" s="3"/>
      <c r="W6" s="3"/>
      <c r="X6" s="3"/>
      <c r="Y6" s="3"/>
      <c r="Z6" s="3"/>
    </row>
    <row r="7" spans="1:26" s="10" customFormat="1" x14ac:dyDescent="0.25">
      <c r="A7" s="29"/>
      <c r="B7" s="95" t="s">
        <v>2</v>
      </c>
      <c r="C7" s="95"/>
      <c r="D7" s="95"/>
      <c r="E7" s="95"/>
      <c r="F7" s="9"/>
      <c r="G7" s="9"/>
      <c r="V7" s="9"/>
      <c r="W7" s="9"/>
      <c r="X7" s="9"/>
      <c r="Y7" s="9"/>
      <c r="Z7" s="9"/>
    </row>
    <row r="8" spans="1:26" s="5" customFormat="1" ht="10.199999999999999" x14ac:dyDescent="0.25">
      <c r="A8" s="28"/>
      <c r="B8" s="32"/>
      <c r="C8" s="8"/>
      <c r="D8" s="8"/>
      <c r="E8" s="8"/>
      <c r="F8" s="3"/>
      <c r="G8" s="3"/>
      <c r="I8" s="55"/>
      <c r="V8" s="3"/>
      <c r="W8" s="3"/>
      <c r="X8" s="3"/>
      <c r="Y8" s="3"/>
      <c r="Z8" s="3"/>
    </row>
    <row r="9" spans="1:26" s="5" customFormat="1" ht="18" thickBot="1" x14ac:dyDescent="0.3">
      <c r="A9" s="28"/>
      <c r="B9" s="11"/>
      <c r="C9" s="3"/>
      <c r="D9" s="3"/>
      <c r="E9" s="102" t="s">
        <v>40</v>
      </c>
      <c r="F9" s="102"/>
      <c r="G9" s="102"/>
      <c r="H9" s="52"/>
      <c r="I9" s="101"/>
      <c r="J9" s="101"/>
      <c r="K9" s="101"/>
      <c r="V9" s="3"/>
      <c r="W9" s="3"/>
      <c r="X9" s="3"/>
      <c r="Y9" s="3"/>
      <c r="Z9" s="3"/>
    </row>
    <row r="10" spans="1:26" ht="47.4" thickBot="1" x14ac:dyDescent="0.3">
      <c r="A10" s="27"/>
      <c r="B10" s="13" t="s">
        <v>3</v>
      </c>
      <c r="C10" s="13" t="s">
        <v>4</v>
      </c>
      <c r="D10" s="13" t="s">
        <v>5</v>
      </c>
      <c r="E10" s="57" t="s">
        <v>42</v>
      </c>
      <c r="F10" s="58" t="s">
        <v>43</v>
      </c>
      <c r="G10" s="57" t="s">
        <v>44</v>
      </c>
      <c r="H10" s="53"/>
      <c r="I10" s="53"/>
      <c r="J10" s="53"/>
      <c r="K10" s="53"/>
      <c r="V10" s="6"/>
      <c r="W10" s="6"/>
      <c r="X10" s="6"/>
      <c r="Y10" s="6"/>
      <c r="Z10" s="6"/>
    </row>
    <row r="11" spans="1:26" ht="27.6" x14ac:dyDescent="0.25">
      <c r="A11" s="31">
        <v>1</v>
      </c>
      <c r="B11" s="25" t="s">
        <v>19</v>
      </c>
      <c r="C11" s="14">
        <v>128</v>
      </c>
      <c r="D11" s="15">
        <v>3500</v>
      </c>
      <c r="E11" s="51">
        <f t="shared" ref="E11:E23" si="0">C11*D11</f>
        <v>448000</v>
      </c>
      <c r="F11" s="62">
        <f>E11-'Optional 3 Year'!E11</f>
        <v>17500</v>
      </c>
      <c r="G11" s="56">
        <f>F11/'Cost Proposal'!E11</f>
        <v>4.3103448275862072E-2</v>
      </c>
      <c r="H11" s="54"/>
      <c r="I11" s="59"/>
      <c r="J11" s="59"/>
      <c r="K11" s="54"/>
      <c r="V11" s="6"/>
      <c r="W11" s="6"/>
      <c r="X11" s="6"/>
      <c r="Y11" s="6"/>
      <c r="Z11" s="6"/>
    </row>
    <row r="12" spans="1:26" ht="27.6" x14ac:dyDescent="0.25">
      <c r="A12" s="31">
        <v>2</v>
      </c>
      <c r="B12" s="25" t="s">
        <v>20</v>
      </c>
      <c r="C12" s="14">
        <v>128</v>
      </c>
      <c r="D12" s="15">
        <v>220</v>
      </c>
      <c r="E12" s="51">
        <f t="shared" si="0"/>
        <v>28160</v>
      </c>
      <c r="F12" s="62">
        <f>E12-'Optional 3 Year'!E12</f>
        <v>1100</v>
      </c>
      <c r="G12" s="56">
        <f>F12/'Cost Proposal'!E12</f>
        <v>4.3103448275862072E-2</v>
      </c>
      <c r="H12" s="54"/>
      <c r="I12" s="59"/>
      <c r="J12" s="59"/>
      <c r="K12" s="54"/>
      <c r="V12" s="6"/>
      <c r="W12" s="6"/>
      <c r="X12" s="6"/>
      <c r="Y12" s="6"/>
      <c r="Z12" s="6"/>
    </row>
    <row r="13" spans="1:26" ht="27.6" x14ac:dyDescent="0.25">
      <c r="A13" s="31">
        <v>3</v>
      </c>
      <c r="B13" s="25" t="s">
        <v>21</v>
      </c>
      <c r="C13" s="14">
        <v>128</v>
      </c>
      <c r="D13" s="15">
        <v>1000</v>
      </c>
      <c r="E13" s="51">
        <f t="shared" si="0"/>
        <v>128000</v>
      </c>
      <c r="F13" s="62">
        <f>E13-'Optional 3 Year'!E13</f>
        <v>5000</v>
      </c>
      <c r="G13" s="56">
        <f>F13/'Cost Proposal'!E13</f>
        <v>4.3103448275862072E-2</v>
      </c>
      <c r="H13" s="54"/>
      <c r="I13" s="59"/>
      <c r="J13" s="59"/>
      <c r="K13" s="54"/>
      <c r="V13" s="6"/>
      <c r="W13" s="6"/>
      <c r="X13" s="6"/>
      <c r="Y13" s="6"/>
      <c r="Z13" s="6"/>
    </row>
    <row r="14" spans="1:26" ht="27.6" x14ac:dyDescent="0.25">
      <c r="A14" s="31">
        <v>4</v>
      </c>
      <c r="B14" s="25" t="s">
        <v>22</v>
      </c>
      <c r="C14" s="14">
        <v>128</v>
      </c>
      <c r="D14" s="15">
        <v>400</v>
      </c>
      <c r="E14" s="51">
        <f t="shared" si="0"/>
        <v>51200</v>
      </c>
      <c r="F14" s="62">
        <f>E14-'Optional 3 Year'!E14</f>
        <v>2000</v>
      </c>
      <c r="G14" s="56">
        <f>F14/'Cost Proposal'!E14</f>
        <v>4.3103448275862072E-2</v>
      </c>
      <c r="H14" s="54"/>
      <c r="I14" s="59"/>
      <c r="J14" s="59"/>
      <c r="K14" s="54"/>
      <c r="V14" s="6"/>
      <c r="W14" s="6"/>
      <c r="X14" s="6"/>
      <c r="Y14" s="6"/>
      <c r="Z14" s="6"/>
    </row>
    <row r="15" spans="1:26" ht="15.6" x14ac:dyDescent="0.25">
      <c r="A15" s="31">
        <v>5</v>
      </c>
      <c r="B15" s="25" t="s">
        <v>23</v>
      </c>
      <c r="C15" s="14">
        <v>165</v>
      </c>
      <c r="D15" s="15">
        <v>35</v>
      </c>
      <c r="E15" s="51">
        <f t="shared" si="0"/>
        <v>5775</v>
      </c>
      <c r="F15" s="62">
        <f>E15-'Optional 3 Year'!E15</f>
        <v>280</v>
      </c>
      <c r="G15" s="56">
        <f>F15/'Cost Proposal'!E15</f>
        <v>5.3333333333333337E-2</v>
      </c>
      <c r="H15" s="54"/>
      <c r="I15" s="59"/>
      <c r="J15" s="59"/>
      <c r="K15" s="54"/>
      <c r="V15" s="6"/>
      <c r="W15" s="6"/>
      <c r="X15" s="6"/>
      <c r="Y15" s="6"/>
      <c r="Z15" s="6"/>
    </row>
    <row r="16" spans="1:26" ht="27.6" x14ac:dyDescent="0.25">
      <c r="A16" s="31">
        <v>6</v>
      </c>
      <c r="B16" s="25" t="s">
        <v>15</v>
      </c>
      <c r="C16" s="14">
        <v>54</v>
      </c>
      <c r="D16" s="15">
        <v>350</v>
      </c>
      <c r="E16" s="51">
        <f t="shared" si="0"/>
        <v>18900</v>
      </c>
      <c r="F16" s="62">
        <f>E16-'Optional 3 Year'!E16</f>
        <v>700</v>
      </c>
      <c r="G16" s="56">
        <f>F16/'Cost Proposal'!E16</f>
        <v>0.04</v>
      </c>
      <c r="H16" s="54"/>
      <c r="I16" s="59"/>
      <c r="J16" s="59"/>
      <c r="K16" s="54"/>
      <c r="V16" s="6"/>
      <c r="W16" s="6"/>
      <c r="X16" s="6"/>
      <c r="Y16" s="6"/>
      <c r="Z16" s="6"/>
    </row>
    <row r="17" spans="1:26" ht="15.6" x14ac:dyDescent="0.25">
      <c r="A17" s="31">
        <v>7</v>
      </c>
      <c r="B17" s="25" t="s">
        <v>24</v>
      </c>
      <c r="C17" s="14">
        <v>1212</v>
      </c>
      <c r="D17" s="15">
        <v>5</v>
      </c>
      <c r="E17" s="51">
        <f t="shared" si="0"/>
        <v>6060</v>
      </c>
      <c r="F17" s="62">
        <f>E17-'Optional 3 Year'!E17</f>
        <v>285</v>
      </c>
      <c r="G17" s="56">
        <f>F17/'Cost Proposal'!E17</f>
        <v>5.1818181818181819E-2</v>
      </c>
      <c r="H17" s="54"/>
      <c r="I17" s="59"/>
      <c r="J17" s="59"/>
      <c r="K17" s="54"/>
      <c r="V17" s="6"/>
      <c r="W17" s="6"/>
      <c r="X17" s="6"/>
      <c r="Y17" s="6"/>
      <c r="Z17" s="6"/>
    </row>
    <row r="18" spans="1:26" ht="27.6" x14ac:dyDescent="0.25">
      <c r="A18" s="31">
        <v>8</v>
      </c>
      <c r="B18" s="25" t="s">
        <v>25</v>
      </c>
      <c r="C18" s="14">
        <v>165</v>
      </c>
      <c r="D18" s="17">
        <v>300</v>
      </c>
      <c r="E18" s="51">
        <f t="shared" si="0"/>
        <v>49500</v>
      </c>
      <c r="F18" s="62">
        <f>E18-'Optional 3 Year'!E18</f>
        <v>2400</v>
      </c>
      <c r="G18" s="56">
        <f>F18/'Cost Proposal'!E18</f>
        <v>5.3333333333333337E-2</v>
      </c>
      <c r="H18" s="54"/>
      <c r="I18" s="59"/>
      <c r="J18" s="59"/>
      <c r="K18" s="54"/>
      <c r="V18" s="6"/>
      <c r="W18" s="6"/>
      <c r="X18" s="6"/>
      <c r="Y18" s="6"/>
      <c r="Z18" s="6"/>
    </row>
    <row r="19" spans="1:26" ht="30" customHeight="1" x14ac:dyDescent="0.25">
      <c r="A19" s="31">
        <v>9</v>
      </c>
      <c r="B19" s="26" t="s">
        <v>26</v>
      </c>
      <c r="C19" s="14">
        <v>165</v>
      </c>
      <c r="D19" s="17">
        <v>10</v>
      </c>
      <c r="E19" s="51">
        <f t="shared" si="0"/>
        <v>1650</v>
      </c>
      <c r="F19" s="62">
        <f>E19-'Optional 3 Year'!E19</f>
        <v>80</v>
      </c>
      <c r="G19" s="56">
        <f>F19/'Cost Proposal'!E19</f>
        <v>5.3333333333333337E-2</v>
      </c>
      <c r="H19" s="54"/>
      <c r="I19" s="59"/>
      <c r="J19" s="59"/>
      <c r="K19" s="54"/>
      <c r="V19" s="6"/>
      <c r="W19" s="6"/>
      <c r="X19" s="6"/>
      <c r="Y19" s="6"/>
      <c r="Z19" s="6"/>
    </row>
    <row r="20" spans="1:26" ht="27.6" x14ac:dyDescent="0.25">
      <c r="A20" s="31">
        <v>10</v>
      </c>
      <c r="B20" s="25" t="s">
        <v>6</v>
      </c>
      <c r="C20" s="14">
        <v>83</v>
      </c>
      <c r="D20" s="17">
        <v>35</v>
      </c>
      <c r="E20" s="51">
        <f t="shared" si="0"/>
        <v>2905</v>
      </c>
      <c r="F20" s="62">
        <f>E20-'Optional 3 Year'!E20</f>
        <v>140</v>
      </c>
      <c r="G20" s="56">
        <f>F20/'Cost Proposal'!E20</f>
        <v>5.3333333333333337E-2</v>
      </c>
      <c r="H20" s="54"/>
      <c r="I20" s="59"/>
      <c r="J20" s="59"/>
      <c r="K20" s="54"/>
      <c r="V20" s="6"/>
      <c r="W20" s="6"/>
      <c r="X20" s="6"/>
      <c r="Y20" s="6"/>
      <c r="Z20" s="6"/>
    </row>
    <row r="21" spans="1:26" ht="16.2" x14ac:dyDescent="0.25">
      <c r="A21" s="31">
        <v>11</v>
      </c>
      <c r="B21" s="33" t="s">
        <v>27</v>
      </c>
      <c r="C21" s="14">
        <v>49</v>
      </c>
      <c r="D21" s="15">
        <v>5000</v>
      </c>
      <c r="E21" s="51">
        <f t="shared" si="0"/>
        <v>245000</v>
      </c>
      <c r="F21" s="62">
        <f>E21-'Optional 3 Year'!E21</f>
        <v>10000</v>
      </c>
      <c r="G21" s="56">
        <f>F21/'Cost Proposal'!E21</f>
        <v>4.4444444444444446E-2</v>
      </c>
      <c r="H21" s="54"/>
      <c r="I21" s="59"/>
      <c r="J21" s="59"/>
      <c r="K21" s="54"/>
      <c r="V21" s="6"/>
      <c r="W21" s="6"/>
      <c r="X21" s="6"/>
      <c r="Y21" s="6"/>
      <c r="Z21" s="6"/>
    </row>
    <row r="22" spans="1:26" ht="16.2" x14ac:dyDescent="0.25">
      <c r="A22" s="31">
        <v>12</v>
      </c>
      <c r="B22" s="33" t="s">
        <v>28</v>
      </c>
      <c r="C22" s="14">
        <v>49</v>
      </c>
      <c r="D22" s="15">
        <v>250</v>
      </c>
      <c r="E22" s="51">
        <f t="shared" si="0"/>
        <v>12250</v>
      </c>
      <c r="F22" s="62">
        <f>E22-'Optional 3 Year'!E22</f>
        <v>500</v>
      </c>
      <c r="G22" s="56">
        <f>F22/'Cost Proposal'!E22</f>
        <v>4.4444444444444446E-2</v>
      </c>
      <c r="H22" s="54"/>
      <c r="I22" s="59"/>
      <c r="J22" s="59"/>
      <c r="K22" s="54"/>
      <c r="V22" s="6"/>
      <c r="W22" s="6"/>
      <c r="X22" s="6"/>
      <c r="Y22" s="6"/>
      <c r="Z22" s="6"/>
    </row>
    <row r="23" spans="1:26" ht="16.2" thickBot="1" x14ac:dyDescent="0.3">
      <c r="A23" s="31">
        <v>13</v>
      </c>
      <c r="B23" s="33" t="s">
        <v>33</v>
      </c>
      <c r="C23" s="14">
        <v>182</v>
      </c>
      <c r="D23" s="15">
        <v>300</v>
      </c>
      <c r="E23" s="51">
        <f t="shared" si="0"/>
        <v>54600</v>
      </c>
      <c r="F23" s="62">
        <f>E23-'Optional 3 Year'!E23</f>
        <v>2700</v>
      </c>
      <c r="G23" s="56">
        <f>F23/'Cost Proposal'!E23</f>
        <v>5.4545454545454543E-2</v>
      </c>
      <c r="H23" s="54"/>
      <c r="I23" s="59"/>
      <c r="J23" s="59"/>
      <c r="K23" s="54"/>
      <c r="V23" s="6"/>
      <c r="W23" s="6"/>
      <c r="X23" s="6"/>
      <c r="Y23" s="6"/>
      <c r="Z23" s="6"/>
    </row>
    <row r="24" spans="1:26" ht="30" customHeight="1" x14ac:dyDescent="0.25">
      <c r="A24" s="31">
        <v>13</v>
      </c>
      <c r="B24" s="96" t="s">
        <v>16</v>
      </c>
      <c r="C24" s="97"/>
      <c r="D24" s="17" t="s">
        <v>7</v>
      </c>
      <c r="E24" s="47">
        <v>25000</v>
      </c>
      <c r="F24" s="45"/>
      <c r="G24" s="45"/>
      <c r="H24" s="45"/>
      <c r="I24" s="59"/>
      <c r="J24" s="45"/>
      <c r="K24" s="45"/>
      <c r="V24" s="6"/>
      <c r="W24" s="6"/>
      <c r="X24" s="6"/>
      <c r="Y24" s="6"/>
      <c r="Z24" s="6"/>
    </row>
    <row r="25" spans="1:26" ht="30" customHeight="1" x14ac:dyDescent="0.25">
      <c r="A25" s="31">
        <v>14</v>
      </c>
      <c r="B25" s="96" t="s">
        <v>17</v>
      </c>
      <c r="C25" s="97"/>
      <c r="D25" s="17" t="s">
        <v>7</v>
      </c>
      <c r="E25" s="48">
        <v>4000</v>
      </c>
      <c r="F25" s="45"/>
      <c r="G25" s="45"/>
      <c r="H25" s="45"/>
      <c r="I25" s="59"/>
      <c r="J25" s="45"/>
      <c r="K25" s="45"/>
      <c r="V25" s="6"/>
      <c r="W25" s="6"/>
      <c r="X25" s="6"/>
      <c r="Y25" s="6"/>
      <c r="Z25" s="6"/>
    </row>
    <row r="26" spans="1:26" ht="30" customHeight="1" thickBot="1" x14ac:dyDescent="0.3">
      <c r="A26" s="31">
        <v>15</v>
      </c>
      <c r="B26" s="96" t="s">
        <v>18</v>
      </c>
      <c r="C26" s="97"/>
      <c r="D26" s="17" t="s">
        <v>7</v>
      </c>
      <c r="E26" s="49">
        <v>50000</v>
      </c>
      <c r="F26" s="45"/>
      <c r="G26" s="45"/>
      <c r="H26" s="45"/>
      <c r="I26" s="59"/>
      <c r="J26" s="45"/>
      <c r="K26" s="45"/>
      <c r="V26" s="6"/>
      <c r="W26" s="6"/>
      <c r="X26" s="6"/>
      <c r="Y26" s="6"/>
      <c r="Z26" s="6"/>
    </row>
    <row r="27" spans="1:26" ht="24" customHeight="1" thickTop="1" thickBot="1" x14ac:dyDescent="0.3">
      <c r="A27" s="27"/>
      <c r="B27" s="20"/>
      <c r="C27" s="6"/>
      <c r="D27" s="13" t="s">
        <v>8</v>
      </c>
      <c r="E27" s="50">
        <f>SUM(E11:E26)</f>
        <v>1131000</v>
      </c>
      <c r="F27" s="46"/>
      <c r="G27" s="46"/>
      <c r="H27" s="46"/>
      <c r="I27" s="60"/>
      <c r="J27" s="46"/>
      <c r="K27" s="46"/>
      <c r="V27" s="6"/>
      <c r="W27" s="6"/>
      <c r="X27" s="6"/>
      <c r="Y27" s="6"/>
      <c r="Z27" s="6"/>
    </row>
    <row r="28" spans="1:26" x14ac:dyDescent="0.25">
      <c r="A28" s="27"/>
      <c r="B28" s="7"/>
      <c r="C28" s="6"/>
      <c r="D28" s="6"/>
      <c r="E28" s="6"/>
      <c r="F28" s="6"/>
      <c r="G28" s="6"/>
      <c r="V28" s="6"/>
      <c r="W28" s="6"/>
      <c r="X28" s="6"/>
      <c r="Y28" s="6"/>
      <c r="Z28" s="6"/>
    </row>
    <row r="29" spans="1:26" ht="37.5" customHeight="1" x14ac:dyDescent="0.25">
      <c r="A29" s="27"/>
      <c r="B29" s="7"/>
      <c r="C29" s="6"/>
      <c r="D29" s="53"/>
      <c r="E29" s="61"/>
      <c r="G29" s="53"/>
      <c r="H29" s="53"/>
      <c r="I29" s="61"/>
      <c r="V29" s="6"/>
      <c r="W29" s="6"/>
      <c r="X29" s="6"/>
      <c r="Y29" s="6"/>
      <c r="Z29" s="6"/>
    </row>
    <row r="30" spans="1:26" x14ac:dyDescent="0.25">
      <c r="A30" s="27"/>
      <c r="B30" s="24" t="s">
        <v>10</v>
      </c>
      <c r="C30" s="6"/>
      <c r="D30" s="6"/>
      <c r="E30" s="6"/>
      <c r="F30" s="6"/>
      <c r="G30" s="6"/>
      <c r="V30" s="6"/>
      <c r="W30" s="6"/>
      <c r="X30" s="6"/>
      <c r="Y30" s="6"/>
      <c r="Z30" s="6"/>
    </row>
    <row r="31" spans="1:26" x14ac:dyDescent="0.25">
      <c r="A31" s="27"/>
      <c r="B31" s="98"/>
      <c r="C31" s="99"/>
      <c r="D31" s="99"/>
      <c r="E31" s="100"/>
      <c r="F31" s="6"/>
      <c r="G31" s="6"/>
      <c r="V31" s="6"/>
      <c r="W31" s="6"/>
      <c r="X31" s="6"/>
      <c r="Y31" s="6"/>
      <c r="Z31" s="6"/>
    </row>
    <row r="32" spans="1:26" x14ac:dyDescent="0.25">
      <c r="A32" s="27"/>
      <c r="B32" s="89"/>
      <c r="C32" s="90"/>
      <c r="D32" s="90"/>
      <c r="E32" s="91"/>
      <c r="F32" s="6"/>
      <c r="G32" s="6"/>
      <c r="V32" s="6"/>
      <c r="W32" s="6"/>
      <c r="X32" s="6"/>
      <c r="Y32" s="6"/>
      <c r="Z32" s="6"/>
    </row>
    <row r="33" spans="1:26" x14ac:dyDescent="0.25">
      <c r="A33" s="27"/>
      <c r="B33" s="92"/>
      <c r="C33" s="93"/>
      <c r="D33" s="93"/>
      <c r="E33" s="94"/>
      <c r="F33" s="6"/>
      <c r="G33" s="6"/>
      <c r="V33" s="6"/>
      <c r="W33" s="6"/>
      <c r="X33" s="6"/>
      <c r="Y33" s="6"/>
      <c r="Z33" s="6"/>
    </row>
    <row r="34" spans="1:26" x14ac:dyDescent="0.25">
      <c r="A34" s="27"/>
      <c r="B34" s="7"/>
      <c r="C34" s="6"/>
      <c r="D34" s="6"/>
      <c r="E34" s="6"/>
      <c r="F34" s="6"/>
      <c r="G34" s="6"/>
      <c r="V34" s="6"/>
      <c r="W34" s="6"/>
      <c r="X34" s="6"/>
      <c r="Y34" s="6"/>
      <c r="Z34" s="6"/>
    </row>
    <row r="35" spans="1:26" x14ac:dyDescent="0.25">
      <c r="A35" s="27"/>
      <c r="B35" s="7"/>
      <c r="C35" s="6"/>
      <c r="D35" s="6"/>
      <c r="E35" s="6"/>
      <c r="F35" s="6"/>
      <c r="G35" s="6"/>
      <c r="V35" s="6"/>
      <c r="W35" s="6"/>
      <c r="X35" s="6"/>
      <c r="Y35" s="6"/>
      <c r="Z35" s="6"/>
    </row>
    <row r="36" spans="1:26" x14ac:dyDescent="0.25">
      <c r="A36" s="27"/>
      <c r="B36" s="7"/>
      <c r="C36" s="6"/>
      <c r="D36" s="6"/>
      <c r="E36" s="6"/>
      <c r="F36" s="6"/>
      <c r="G36" s="6"/>
      <c r="V36" s="6"/>
      <c r="W36" s="6"/>
      <c r="X36" s="6"/>
      <c r="Y36" s="6"/>
      <c r="Z36" s="6"/>
    </row>
    <row r="37" spans="1:26" x14ac:dyDescent="0.25">
      <c r="A37" s="27"/>
      <c r="B37" s="7"/>
      <c r="C37" s="6"/>
      <c r="D37" s="6"/>
      <c r="E37" s="6"/>
      <c r="F37" s="6"/>
      <c r="G37" s="6"/>
      <c r="V37" s="6"/>
      <c r="W37" s="6"/>
      <c r="X37" s="6"/>
      <c r="Y37" s="6"/>
      <c r="Z37" s="6"/>
    </row>
    <row r="38" spans="1:26" x14ac:dyDescent="0.25">
      <c r="A38" s="27"/>
      <c r="B38" s="7"/>
      <c r="C38" s="6"/>
      <c r="D38" s="6"/>
      <c r="E38" s="6"/>
      <c r="F38" s="6"/>
      <c r="G38" s="6"/>
      <c r="V38" s="6"/>
      <c r="W38" s="6"/>
      <c r="X38" s="6"/>
      <c r="Y38" s="6"/>
      <c r="Z38" s="6"/>
    </row>
    <row r="39" spans="1:26" x14ac:dyDescent="0.25">
      <c r="A39" s="27"/>
      <c r="B39" s="7"/>
      <c r="C39" s="6"/>
      <c r="D39" s="6"/>
      <c r="E39" s="6"/>
      <c r="F39" s="6"/>
      <c r="G39" s="6"/>
      <c r="V39" s="6"/>
      <c r="W39" s="6"/>
      <c r="X39" s="6"/>
      <c r="Y39" s="6"/>
      <c r="Z39" s="6"/>
    </row>
    <row r="40" spans="1:26" x14ac:dyDescent="0.25">
      <c r="A40" s="27"/>
      <c r="B40" s="7"/>
      <c r="C40" s="6"/>
      <c r="D40" s="6"/>
      <c r="E40" s="6"/>
      <c r="F40" s="6"/>
      <c r="G40" s="6"/>
      <c r="V40" s="6"/>
      <c r="W40" s="6"/>
      <c r="X40" s="6"/>
      <c r="Y40" s="6"/>
      <c r="Z40" s="6"/>
    </row>
    <row r="41" spans="1:26" x14ac:dyDescent="0.25">
      <c r="A41" s="27"/>
      <c r="B41" s="7"/>
      <c r="C41" s="6"/>
      <c r="D41" s="6"/>
      <c r="E41" s="6"/>
      <c r="F41" s="6"/>
      <c r="G41" s="6"/>
      <c r="V41" s="6"/>
      <c r="W41" s="6"/>
      <c r="X41" s="6"/>
      <c r="Y41" s="6"/>
      <c r="Z41" s="6"/>
    </row>
    <row r="42" spans="1:26" x14ac:dyDescent="0.25">
      <c r="A42" s="27"/>
      <c r="B42" s="7"/>
      <c r="C42" s="6"/>
      <c r="D42" s="6"/>
      <c r="E42" s="6"/>
      <c r="F42" s="6"/>
      <c r="G42" s="6"/>
      <c r="V42" s="6"/>
      <c r="W42" s="6"/>
      <c r="X42" s="6"/>
      <c r="Y42" s="6"/>
      <c r="Z42" s="6"/>
    </row>
    <row r="43" spans="1:26" x14ac:dyDescent="0.25">
      <c r="A43" s="27"/>
      <c r="B43" s="7"/>
      <c r="C43" s="6"/>
      <c r="D43" s="6"/>
      <c r="E43" s="6"/>
      <c r="F43" s="6"/>
      <c r="G43" s="6"/>
      <c r="V43" s="6"/>
      <c r="W43" s="6"/>
      <c r="X43" s="6"/>
      <c r="Y43" s="6"/>
      <c r="Z43" s="6"/>
    </row>
    <row r="44" spans="1:26" x14ac:dyDescent="0.25">
      <c r="A44" s="27"/>
      <c r="B44" s="7"/>
      <c r="C44" s="6"/>
      <c r="D44" s="6"/>
      <c r="E44" s="6"/>
      <c r="F44" s="6"/>
      <c r="G44" s="6"/>
      <c r="V44" s="6"/>
      <c r="W44" s="6"/>
      <c r="X44" s="6"/>
      <c r="Y44" s="6"/>
      <c r="Z44" s="6"/>
    </row>
    <row r="45" spans="1:26" x14ac:dyDescent="0.25">
      <c r="A45" s="27"/>
      <c r="B45" s="7"/>
      <c r="C45" s="6"/>
      <c r="D45" s="6"/>
      <c r="E45" s="6"/>
      <c r="F45" s="6"/>
      <c r="G45" s="6"/>
      <c r="V45" s="6"/>
      <c r="W45" s="6"/>
      <c r="X45" s="6"/>
      <c r="Y45" s="6"/>
      <c r="Z45" s="6"/>
    </row>
    <row r="46" spans="1:26" x14ac:dyDescent="0.25">
      <c r="A46" s="27"/>
      <c r="B46" s="7"/>
      <c r="C46" s="6"/>
      <c r="D46" s="6"/>
      <c r="E46" s="6"/>
      <c r="F46" s="6"/>
      <c r="G46" s="6"/>
      <c r="V46" s="6"/>
      <c r="W46" s="6"/>
      <c r="X46" s="6"/>
      <c r="Y46" s="6"/>
      <c r="Z46" s="6"/>
    </row>
    <row r="47" spans="1:26" x14ac:dyDescent="0.25">
      <c r="A47" s="27"/>
      <c r="B47" s="7"/>
      <c r="C47" s="6"/>
      <c r="D47" s="6"/>
      <c r="E47" s="6"/>
      <c r="F47" s="6"/>
      <c r="G47" s="6"/>
      <c r="V47" s="6"/>
      <c r="W47" s="6"/>
      <c r="X47" s="6"/>
      <c r="Y47" s="6"/>
      <c r="Z47" s="6"/>
    </row>
    <row r="48" spans="1:26" x14ac:dyDescent="0.25">
      <c r="A48" s="27"/>
      <c r="B48" s="7"/>
      <c r="C48" s="6"/>
      <c r="D48" s="6"/>
      <c r="E48" s="6"/>
      <c r="F48" s="6"/>
      <c r="G48" s="6"/>
      <c r="V48" s="6"/>
      <c r="W48" s="6"/>
      <c r="X48" s="6"/>
      <c r="Y48" s="6"/>
      <c r="Z48" s="6"/>
    </row>
    <row r="49" spans="1:26" x14ac:dyDescent="0.25">
      <c r="A49" s="27"/>
      <c r="B49" s="7"/>
      <c r="C49" s="6"/>
      <c r="D49" s="6"/>
      <c r="E49" s="6"/>
      <c r="F49" s="6"/>
      <c r="G49" s="6"/>
      <c r="V49" s="6"/>
      <c r="W49" s="6"/>
      <c r="X49" s="6"/>
      <c r="Y49" s="6"/>
      <c r="Z49" s="6"/>
    </row>
    <row r="50" spans="1:26" x14ac:dyDescent="0.25">
      <c r="A50" s="27"/>
      <c r="B50" s="7"/>
      <c r="C50" s="6"/>
      <c r="D50" s="6"/>
      <c r="E50" s="6"/>
      <c r="F50" s="6"/>
      <c r="G50" s="6"/>
      <c r="V50" s="6"/>
      <c r="W50" s="6"/>
      <c r="X50" s="6"/>
      <c r="Y50" s="6"/>
      <c r="Z50" s="6"/>
    </row>
    <row r="51" spans="1:26" x14ac:dyDescent="0.25">
      <c r="A51" s="27"/>
      <c r="B51" s="7"/>
      <c r="C51" s="6"/>
      <c r="D51" s="6"/>
      <c r="E51" s="6"/>
      <c r="F51" s="6"/>
      <c r="G51" s="6"/>
      <c r="V51" s="6"/>
      <c r="W51" s="6"/>
      <c r="X51" s="6"/>
      <c r="Y51" s="6"/>
      <c r="Z51" s="6"/>
    </row>
    <row r="52" spans="1:26" x14ac:dyDescent="0.25">
      <c r="A52" s="27"/>
      <c r="B52" s="7"/>
      <c r="C52" s="6"/>
      <c r="D52" s="6"/>
      <c r="E52" s="6"/>
      <c r="F52" s="6"/>
      <c r="G52" s="6"/>
      <c r="V52" s="6"/>
      <c r="W52" s="6"/>
      <c r="X52" s="6"/>
      <c r="Y52" s="6"/>
      <c r="Z52" s="6"/>
    </row>
    <row r="53" spans="1:26" x14ac:dyDescent="0.25">
      <c r="A53" s="27"/>
      <c r="B53" s="7"/>
      <c r="C53" s="6"/>
      <c r="D53" s="6"/>
      <c r="E53" s="6"/>
      <c r="F53" s="6"/>
      <c r="G53" s="6"/>
      <c r="V53" s="6"/>
      <c r="W53" s="6"/>
      <c r="X53" s="6"/>
      <c r="Y53" s="6"/>
      <c r="Z53" s="6"/>
    </row>
    <row r="54" spans="1:26" x14ac:dyDescent="0.25">
      <c r="A54" s="27"/>
      <c r="B54" s="7"/>
      <c r="C54" s="6"/>
      <c r="D54" s="6"/>
      <c r="E54" s="6"/>
      <c r="F54" s="6"/>
      <c r="G54" s="6"/>
      <c r="V54" s="6"/>
      <c r="W54" s="6"/>
      <c r="X54" s="6"/>
      <c r="Y54" s="6"/>
      <c r="Z54" s="6"/>
    </row>
    <row r="55" spans="1:26" x14ac:dyDescent="0.25">
      <c r="A55" s="27"/>
      <c r="B55" s="7"/>
      <c r="C55" s="6"/>
      <c r="D55" s="6"/>
      <c r="E55" s="6"/>
      <c r="F55" s="6"/>
      <c r="G55" s="6"/>
      <c r="V55" s="6"/>
      <c r="W55" s="6"/>
      <c r="X55" s="6"/>
      <c r="Y55" s="6"/>
      <c r="Z55" s="6"/>
    </row>
    <row r="56" spans="1:26" x14ac:dyDescent="0.25">
      <c r="A56" s="27"/>
      <c r="B56" s="7"/>
      <c r="C56" s="6"/>
      <c r="D56" s="6"/>
      <c r="E56" s="6"/>
      <c r="F56" s="6"/>
      <c r="G56" s="6"/>
      <c r="V56" s="6"/>
      <c r="W56" s="6"/>
      <c r="X56" s="6"/>
      <c r="Y56" s="6"/>
      <c r="Z56" s="6"/>
    </row>
    <row r="57" spans="1:26" x14ac:dyDescent="0.25">
      <c r="A57" s="27"/>
      <c r="B57" s="7"/>
      <c r="C57" s="6"/>
      <c r="D57" s="6"/>
      <c r="E57" s="6"/>
      <c r="F57" s="6"/>
      <c r="G57" s="6"/>
      <c r="V57" s="6"/>
      <c r="W57" s="6"/>
      <c r="X57" s="6"/>
      <c r="Y57" s="6"/>
      <c r="Z57" s="6"/>
    </row>
    <row r="58" spans="1:26" x14ac:dyDescent="0.25">
      <c r="A58" s="27"/>
      <c r="B58" s="7"/>
      <c r="C58" s="6"/>
      <c r="D58" s="6"/>
      <c r="E58" s="6"/>
      <c r="F58" s="6"/>
      <c r="G58" s="6"/>
      <c r="V58" s="6"/>
      <c r="W58" s="6"/>
      <c r="X58" s="6"/>
      <c r="Y58" s="6"/>
      <c r="Z58" s="6"/>
    </row>
    <row r="59" spans="1:26" x14ac:dyDescent="0.25">
      <c r="A59" s="27"/>
      <c r="B59" s="7"/>
      <c r="C59" s="6"/>
      <c r="D59" s="6"/>
      <c r="E59" s="6"/>
      <c r="F59" s="6"/>
      <c r="G59" s="6"/>
      <c r="V59" s="6"/>
      <c r="W59" s="6"/>
      <c r="X59" s="6"/>
      <c r="Y59" s="6"/>
      <c r="Z59" s="6"/>
    </row>
  </sheetData>
  <mergeCells count="10">
    <mergeCell ref="B32:E32"/>
    <mergeCell ref="B33:E33"/>
    <mergeCell ref="B5:E5"/>
    <mergeCell ref="B7:E7"/>
    <mergeCell ref="E9:G9"/>
    <mergeCell ref="I9:K9"/>
    <mergeCell ref="B24:C24"/>
    <mergeCell ref="B25:C25"/>
    <mergeCell ref="B26:C26"/>
    <mergeCell ref="B31:E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Cost Proposal Instructions</vt:lpstr>
      <vt:lpstr>Cost Proposal</vt:lpstr>
      <vt:lpstr>Optional 3 Year</vt:lpstr>
      <vt:lpstr>Optional 4 Year</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Sample, Arthur</dc:creator>
  <cp:lastModifiedBy>Seth Wong</cp:lastModifiedBy>
  <dcterms:created xsi:type="dcterms:W3CDTF">2019-01-04T15:02:23Z</dcterms:created>
  <dcterms:modified xsi:type="dcterms:W3CDTF">2024-11-20T17:33:40Z</dcterms:modified>
</cp:coreProperties>
</file>